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l\Downloads\"/>
    </mc:Choice>
  </mc:AlternateContent>
  <xr:revisionPtr revIDLastSave="0" documentId="13_ncr:1_{2FE08637-C972-4A4F-A468-270C8687EF2D}" xr6:coauthVersionLast="47" xr6:coauthVersionMax="47" xr10:uidLastSave="{00000000-0000-0000-0000-000000000000}"/>
  <bookViews>
    <workbookView xWindow="9312" yWindow="1320" windowWidth="16932" windowHeight="15180" xr2:uid="{00000000-000D-0000-FFFF-FFFF00000000}"/>
  </bookViews>
  <sheets>
    <sheet name="Kørselsgodtgørelse" sheetId="5" r:id="rId1"/>
    <sheet name="Eksempel" sheetId="4" r:id="rId2"/>
    <sheet name="satser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11" i="5" s="1"/>
  <c r="H11" i="5" s="1"/>
  <c r="F27" i="5"/>
  <c r="E29" i="5"/>
  <c r="G27" i="4"/>
  <c r="F27" i="4"/>
  <c r="G26" i="4"/>
  <c r="H26" i="4"/>
  <c r="G25" i="4"/>
  <c r="H25" i="4"/>
  <c r="G24" i="4"/>
  <c r="H24" i="4"/>
  <c r="G23" i="4"/>
  <c r="H23" i="4"/>
  <c r="G22" i="4"/>
  <c r="H22" i="4"/>
  <c r="G21" i="4"/>
  <c r="H21" i="4"/>
  <c r="G20" i="4"/>
  <c r="H20" i="4"/>
  <c r="G19" i="4"/>
  <c r="H19" i="4"/>
  <c r="G18" i="4"/>
  <c r="H18" i="4"/>
  <c r="G17" i="4"/>
  <c r="H17" i="4"/>
  <c r="G16" i="4"/>
  <c r="H16" i="4"/>
  <c r="G15" i="4"/>
  <c r="H15" i="4"/>
  <c r="G14" i="4"/>
  <c r="H14" i="4"/>
  <c r="G13" i="4"/>
  <c r="H13" i="4"/>
  <c r="G12" i="4"/>
  <c r="H12" i="4"/>
  <c r="G11" i="4"/>
  <c r="H11" i="4"/>
  <c r="G10" i="4"/>
  <c r="H10" i="4"/>
  <c r="H27" i="4"/>
  <c r="G21" i="5" l="1"/>
  <c r="H21" i="5" s="1"/>
  <c r="G25" i="5"/>
  <c r="H25" i="5" s="1"/>
  <c r="G15" i="5"/>
  <c r="H15" i="5" s="1"/>
  <c r="G14" i="5"/>
  <c r="H14" i="5" s="1"/>
  <c r="G16" i="5"/>
  <c r="H16" i="5" s="1"/>
  <c r="G19" i="5"/>
  <c r="H19" i="5" s="1"/>
  <c r="G12" i="5"/>
  <c r="H12" i="5" s="1"/>
  <c r="G13" i="5"/>
  <c r="H13" i="5" s="1"/>
  <c r="G18" i="5"/>
  <c r="H18" i="5" s="1"/>
  <c r="G22" i="5"/>
  <c r="H22" i="5" s="1"/>
  <c r="G27" i="5"/>
  <c r="G10" i="5"/>
  <c r="H10" i="5" s="1"/>
  <c r="G24" i="5"/>
  <c r="H24" i="5" s="1"/>
  <c r="G17" i="5"/>
  <c r="H17" i="5" s="1"/>
  <c r="G20" i="5"/>
  <c r="H20" i="5" s="1"/>
  <c r="G23" i="5"/>
  <c r="H23" i="5" s="1"/>
  <c r="G26" i="5"/>
  <c r="H26" i="5" s="1"/>
  <c r="H2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Claus Lykke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Reduceret sats ved mere end 20.000 km. årligt udgør 1,96 kr. pr. km.</t>
        </r>
      </text>
    </comment>
  </commentList>
</comments>
</file>

<file path=xl/sharedStrings.xml><?xml version="1.0" encoding="utf-8"?>
<sst xmlns="http://schemas.openxmlformats.org/spreadsheetml/2006/main" count="62" uniqueCount="39">
  <si>
    <t>Dato</t>
  </si>
  <si>
    <t>Antal km</t>
  </si>
  <si>
    <t>Sats</t>
  </si>
  <si>
    <t>Medarbejder</t>
  </si>
  <si>
    <t>Kørselsafregning for kørsel i egen bil</t>
  </si>
  <si>
    <t>CVR-nr. xx xx xx xx</t>
  </si>
  <si>
    <t>Fra</t>
  </si>
  <si>
    <t>Til</t>
  </si>
  <si>
    <t>Formål</t>
  </si>
  <si>
    <t>I alt</t>
  </si>
  <si>
    <t>Selskab B A/S</t>
  </si>
  <si>
    <t xml:space="preserve">Navn: </t>
  </si>
  <si>
    <t xml:space="preserve">Adresse: </t>
  </si>
  <si>
    <t xml:space="preserve">CPR.nr.: </t>
  </si>
  <si>
    <t>Periodens kørsel I ALT</t>
  </si>
  <si>
    <t xml:space="preserve">Afleveret til afregning dato: </t>
  </si>
  <si>
    <t>Kontrolleret og godkendt af afdelingsleder: ____________________________</t>
  </si>
  <si>
    <t>Underskrift medarbejder: __________________________</t>
  </si>
  <si>
    <t>X-by</t>
  </si>
  <si>
    <t>Y-by</t>
  </si>
  <si>
    <t>X</t>
  </si>
  <si>
    <t>Montage af nye tagplade vedr. reklamation nr. C201</t>
  </si>
  <si>
    <t>Periode:</t>
  </si>
  <si>
    <t>Tur/retur</t>
  </si>
  <si>
    <t xml:space="preserve">Kørsel foretaget i egen bil med reg.nr: </t>
  </si>
  <si>
    <t>BEMÆRK! Alle informationskrav skal udfyldes ellers udbetales befordringsgodtgørelse for kørsel i egen bil ikke.</t>
  </si>
  <si>
    <t>x</t>
  </si>
  <si>
    <t>Hans Hansen</t>
  </si>
  <si>
    <t>Lærkevej 4</t>
  </si>
  <si>
    <t>123456-1234</t>
  </si>
  <si>
    <t>ZX 12345</t>
  </si>
  <si>
    <t>Z-by</t>
  </si>
  <si>
    <t>L-by</t>
  </si>
  <si>
    <t>Møde vedr. byggesag XX</t>
  </si>
  <si>
    <t>CVR-nr. 12 34 56 78</t>
  </si>
  <si>
    <t>År…</t>
  </si>
  <si>
    <t>Januar 2020</t>
  </si>
  <si>
    <t>1.04.2020</t>
  </si>
  <si>
    <t>&lt;---Skriv aktuelt årstal 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</si>
</sst>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dd/mm/yy;@"/>
  </numFmts>
  <fonts count="15" x14ac:knownFonts="1">
    <font>
      <sz val="10"/>
      <name val="Arial"/>
    </font>
    <font>
      <sz val="10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b/>
      <sz val="9"/>
      <color indexed="81"/>
      <name val="Tahoma"/>
      <family val="2"/>
    </font>
    <font>
      <b/>
      <sz val="11"/>
      <name val="Trebuchet MS"/>
      <family val="2"/>
    </font>
    <font>
      <sz val="11"/>
      <name val="Trebuchet MS"/>
      <family val="2"/>
    </font>
    <font>
      <u/>
      <sz val="10"/>
      <color theme="10"/>
      <name val="Arial"/>
      <family val="2"/>
    </font>
    <font>
      <sz val="11"/>
      <color theme="2"/>
      <name val="Trebuchet MS"/>
      <family val="2"/>
    </font>
    <font>
      <sz val="11"/>
      <color rgb="FFFF0000"/>
      <name val="Trebuchet MS"/>
      <family val="2"/>
    </font>
    <font>
      <sz val="10"/>
      <color rgb="FFFF0000"/>
      <name val="Arial"/>
      <family val="2"/>
    </font>
    <font>
      <u/>
      <sz val="10"/>
      <color rgb="FF0070C0"/>
      <name val="Arial"/>
      <family val="2"/>
    </font>
    <font>
      <b/>
      <sz val="11"/>
      <color theme="2"/>
      <name val="Trebuchet MS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164" fontId="1" fillId="0" borderId="0" xfId="0" applyNumberFormat="1" applyFont="1"/>
    <xf numFmtId="2" fontId="1" fillId="2" borderId="0" xfId="0" applyNumberFormat="1" applyFont="1" applyFill="1"/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4" fontId="1" fillId="0" borderId="2" xfId="0" applyNumberFormat="1" applyFont="1" applyBorder="1"/>
    <xf numFmtId="0" fontId="1" fillId="0" borderId="3" xfId="0" applyFont="1" applyBorder="1"/>
    <xf numFmtId="0" fontId="2" fillId="0" borderId="0" xfId="0" applyFont="1"/>
    <xf numFmtId="0" fontId="4" fillId="0" borderId="4" xfId="0" applyFont="1" applyBorder="1"/>
    <xf numFmtId="3" fontId="4" fillId="0" borderId="4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7" xfId="0" applyFont="1" applyBorder="1" applyAlignment="1">
      <alignment horizontal="left"/>
    </xf>
    <xf numFmtId="3" fontId="3" fillId="0" borderId="7" xfId="0" applyNumberFormat="1" applyFont="1" applyBorder="1"/>
    <xf numFmtId="2" fontId="3" fillId="0" borderId="7" xfId="0" applyNumberFormat="1" applyFont="1" applyBorder="1"/>
    <xf numFmtId="4" fontId="3" fillId="0" borderId="8" xfId="0" applyNumberFormat="1" applyFont="1" applyBorder="1"/>
    <xf numFmtId="0" fontId="3" fillId="3" borderId="7" xfId="0" applyFont="1" applyFill="1" applyBorder="1"/>
    <xf numFmtId="0" fontId="1" fillId="0" borderId="0" xfId="0" applyFont="1" applyAlignment="1">
      <alignment horizontal="left"/>
    </xf>
    <xf numFmtId="0" fontId="1" fillId="0" borderId="9" xfId="0" applyFont="1" applyBorder="1"/>
    <xf numFmtId="0" fontId="3" fillId="3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9" fontId="1" fillId="0" borderId="12" xfId="0" applyNumberFormat="1" applyFont="1" applyBorder="1"/>
    <xf numFmtId="14" fontId="4" fillId="0" borderId="10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4" fontId="4" fillId="0" borderId="1" xfId="0" applyNumberFormat="1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2" fontId="7" fillId="0" borderId="0" xfId="0" applyNumberFormat="1" applyFont="1"/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49" fontId="9" fillId="0" borderId="12" xfId="0" applyNumberFormat="1" applyFont="1" applyBorder="1" applyProtection="1">
      <protection locked="0"/>
    </xf>
    <xf numFmtId="0" fontId="7" fillId="0" borderId="0" xfId="0" applyFont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165" fontId="9" fillId="0" borderId="13" xfId="0" applyNumberFormat="1" applyFont="1" applyBorder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3" fontId="9" fillId="0" borderId="4" xfId="0" applyNumberFormat="1" applyFont="1" applyBorder="1" applyProtection="1">
      <protection locked="0"/>
    </xf>
    <xf numFmtId="4" fontId="7" fillId="0" borderId="1" xfId="0" applyNumberFormat="1" applyFont="1" applyBorder="1"/>
    <xf numFmtId="4" fontId="7" fillId="0" borderId="5" xfId="0" applyNumberFormat="1" applyFont="1" applyBorder="1"/>
    <xf numFmtId="14" fontId="9" fillId="0" borderId="10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3" fontId="9" fillId="0" borderId="1" xfId="0" applyNumberFormat="1" applyFont="1" applyBorder="1" applyProtection="1"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3" fontId="9" fillId="0" borderId="2" xfId="0" applyNumberFormat="1" applyFont="1" applyBorder="1" applyProtection="1">
      <protection locked="0"/>
    </xf>
    <xf numFmtId="4" fontId="7" fillId="0" borderId="2" xfId="0" applyNumberFormat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3" fontId="6" fillId="0" borderId="7" xfId="0" applyNumberFormat="1" applyFont="1" applyBorder="1"/>
    <xf numFmtId="2" fontId="6" fillId="0" borderId="7" xfId="0" applyNumberFormat="1" applyFont="1" applyBorder="1"/>
    <xf numFmtId="4" fontId="6" fillId="0" borderId="8" xfId="0" applyNumberFormat="1" applyFont="1" applyBorder="1"/>
    <xf numFmtId="0" fontId="9" fillId="0" borderId="3" xfId="0" applyFont="1" applyBorder="1" applyProtection="1">
      <protection locked="0"/>
    </xf>
    <xf numFmtId="0" fontId="10" fillId="0" borderId="0" xfId="0" applyFont="1"/>
    <xf numFmtId="2" fontId="0" fillId="0" borderId="0" xfId="0" applyNumberFormat="1"/>
    <xf numFmtId="0" fontId="11" fillId="0" borderId="0" xfId="0" applyFont="1"/>
    <xf numFmtId="0" fontId="12" fillId="0" borderId="0" xfId="1" applyFont="1"/>
    <xf numFmtId="0" fontId="14" fillId="0" borderId="0" xfId="0" applyFont="1"/>
    <xf numFmtId="0" fontId="1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33</xdr:row>
      <xdr:rowOff>7620</xdr:rowOff>
    </xdr:from>
    <xdr:to>
      <xdr:col>4</xdr:col>
      <xdr:colOff>773848</xdr:colOff>
      <xdr:row>37</xdr:row>
      <xdr:rowOff>121294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6A2238F-FA8F-5225-9B8B-6309AD8E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6431280"/>
          <a:ext cx="3029368" cy="84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BDO">
      <a:dk1>
        <a:sysClr val="windowText" lastClr="000000"/>
      </a:dk1>
      <a:lt1>
        <a:srgbClr val="FFFFFF"/>
      </a:lt1>
      <a:dk2>
        <a:srgbClr val="20403B"/>
      </a:dk2>
      <a:lt2>
        <a:srgbClr val="62CAE2"/>
      </a:lt2>
      <a:accent1>
        <a:srgbClr val="9D8D85"/>
      </a:accent1>
      <a:accent2>
        <a:srgbClr val="20403B"/>
      </a:accent2>
      <a:accent3>
        <a:srgbClr val="62CAE2"/>
      </a:accent3>
      <a:accent4>
        <a:srgbClr val="F6A1A6"/>
      </a:accent4>
      <a:accent5>
        <a:srgbClr val="ED1A3B"/>
      </a:accent5>
      <a:accent6>
        <a:srgbClr val="FFE49D"/>
      </a:accent6>
      <a:hlink>
        <a:srgbClr val="ED1A3B"/>
      </a:hlink>
      <a:folHlink>
        <a:srgbClr val="2EB0A5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selection activeCell="H4" sqref="H4"/>
    </sheetView>
  </sheetViews>
  <sheetFormatPr defaultColWidth="9.109375" defaultRowHeight="14.4" x14ac:dyDescent="0.3"/>
  <cols>
    <col min="1" max="1" width="11.6640625" style="43" customWidth="1"/>
    <col min="2" max="3" width="22.6640625" style="43" customWidth="1"/>
    <col min="4" max="4" width="10.33203125" style="43" customWidth="1"/>
    <col min="5" max="5" width="46.33203125" style="43" customWidth="1"/>
    <col min="6" max="6" width="12.5546875" style="43" customWidth="1"/>
    <col min="7" max="7" width="5.44140625" style="43" bestFit="1" customWidth="1"/>
    <col min="8" max="8" width="20.44140625" style="43" bestFit="1" customWidth="1"/>
    <col min="9" max="13" width="9.109375" style="43"/>
    <col min="14" max="14" width="11.33203125" style="43" customWidth="1"/>
    <col min="15" max="16384" width="9.109375" style="43"/>
  </cols>
  <sheetData>
    <row r="1" spans="1:18" s="42" customFormat="1" x14ac:dyDescent="0.3">
      <c r="A1" s="42" t="s">
        <v>4</v>
      </c>
      <c r="E1" s="84" t="s">
        <v>10</v>
      </c>
      <c r="F1" s="84"/>
      <c r="G1" s="84"/>
      <c r="H1" s="84"/>
    </row>
    <row r="2" spans="1:18" x14ac:dyDescent="0.3">
      <c r="E2" s="85" t="s">
        <v>5</v>
      </c>
      <c r="F2" s="85"/>
      <c r="G2" s="85"/>
      <c r="H2" s="85"/>
    </row>
    <row r="3" spans="1:18" x14ac:dyDescent="0.3">
      <c r="A3" s="42" t="s">
        <v>3</v>
      </c>
      <c r="F3" s="44" t="s">
        <v>2</v>
      </c>
      <c r="G3" s="45">
        <f>+LOOKUP(G4,satser!A1:B16)</f>
        <v>3.94</v>
      </c>
    </row>
    <row r="4" spans="1:18" x14ac:dyDescent="0.3">
      <c r="A4" s="43" t="s">
        <v>11</v>
      </c>
      <c r="B4" s="86"/>
      <c r="C4" s="86"/>
      <c r="F4" s="43" t="s">
        <v>35</v>
      </c>
      <c r="G4" s="46">
        <v>2026</v>
      </c>
      <c r="H4" s="83" t="s">
        <v>38</v>
      </c>
    </row>
    <row r="5" spans="1:18" x14ac:dyDescent="0.3">
      <c r="A5" s="43" t="s">
        <v>12</v>
      </c>
      <c r="B5" s="87"/>
      <c r="C5" s="87"/>
    </row>
    <row r="6" spans="1:18" x14ac:dyDescent="0.3">
      <c r="A6" s="43" t="s">
        <v>13</v>
      </c>
      <c r="B6" s="87"/>
      <c r="C6" s="87"/>
    </row>
    <row r="7" spans="1:18" x14ac:dyDescent="0.3">
      <c r="A7" s="43" t="s">
        <v>24</v>
      </c>
      <c r="C7" s="47"/>
      <c r="D7" s="43" t="s">
        <v>22</v>
      </c>
      <c r="E7" s="48"/>
    </row>
    <row r="8" spans="1:18" ht="21.75" customHeight="1" thickBot="1" x14ac:dyDescent="0.35">
      <c r="C8" s="49"/>
    </row>
    <row r="9" spans="1:18" ht="23.25" customHeight="1" thickBot="1" x14ac:dyDescent="0.35">
      <c r="A9" s="50" t="s">
        <v>0</v>
      </c>
      <c r="B9" s="51" t="s">
        <v>6</v>
      </c>
      <c r="C9" s="51" t="s">
        <v>7</v>
      </c>
      <c r="D9" s="52" t="s">
        <v>23</v>
      </c>
      <c r="E9" s="51" t="s">
        <v>8</v>
      </c>
      <c r="F9" s="53" t="s">
        <v>1</v>
      </c>
      <c r="G9" s="53" t="s">
        <v>2</v>
      </c>
      <c r="H9" s="54" t="s">
        <v>9</v>
      </c>
      <c r="K9" s="42"/>
      <c r="L9" s="42"/>
      <c r="M9" s="42"/>
      <c r="N9" s="42"/>
      <c r="O9" s="42"/>
      <c r="P9" s="42"/>
      <c r="Q9" s="42"/>
      <c r="R9" s="42"/>
    </row>
    <row r="10" spans="1:18" x14ac:dyDescent="0.3">
      <c r="A10" s="55"/>
      <c r="B10" s="56"/>
      <c r="C10" s="56"/>
      <c r="D10" s="57"/>
      <c r="E10" s="56"/>
      <c r="F10" s="58"/>
      <c r="G10" s="59">
        <f t="shared" ref="G10:G27" si="0">$G$3</f>
        <v>3.94</v>
      </c>
      <c r="H10" s="60">
        <f>F10*G10</f>
        <v>0</v>
      </c>
    </row>
    <row r="11" spans="1:18" x14ac:dyDescent="0.3">
      <c r="A11" s="61"/>
      <c r="B11" s="62"/>
      <c r="C11" s="62"/>
      <c r="D11" s="63"/>
      <c r="E11" s="62"/>
      <c r="F11" s="64"/>
      <c r="G11" s="59">
        <f t="shared" si="0"/>
        <v>3.94</v>
      </c>
      <c r="H11" s="60">
        <f>F11*G11</f>
        <v>0</v>
      </c>
    </row>
    <row r="12" spans="1:18" x14ac:dyDescent="0.3">
      <c r="A12" s="65"/>
      <c r="B12" s="62"/>
      <c r="C12" s="62"/>
      <c r="D12" s="63"/>
      <c r="E12" s="62"/>
      <c r="F12" s="64"/>
      <c r="G12" s="59">
        <f t="shared" si="0"/>
        <v>3.94</v>
      </c>
      <c r="H12" s="60">
        <f t="shared" ref="H12:H26" si="1">F12*G12</f>
        <v>0</v>
      </c>
    </row>
    <row r="13" spans="1:18" x14ac:dyDescent="0.3">
      <c r="A13" s="65"/>
      <c r="B13" s="62"/>
      <c r="C13" s="62"/>
      <c r="D13" s="63"/>
      <c r="E13" s="62"/>
      <c r="F13" s="64"/>
      <c r="G13" s="59">
        <f t="shared" si="0"/>
        <v>3.94</v>
      </c>
      <c r="H13" s="60">
        <f t="shared" si="1"/>
        <v>0</v>
      </c>
    </row>
    <row r="14" spans="1:18" x14ac:dyDescent="0.3">
      <c r="A14" s="65"/>
      <c r="B14" s="62"/>
      <c r="C14" s="62"/>
      <c r="D14" s="63"/>
      <c r="E14" s="62"/>
      <c r="F14" s="64"/>
      <c r="G14" s="59">
        <f t="shared" si="0"/>
        <v>3.94</v>
      </c>
      <c r="H14" s="60">
        <f t="shared" si="1"/>
        <v>0</v>
      </c>
    </row>
    <row r="15" spans="1:18" x14ac:dyDescent="0.3">
      <c r="A15" s="65"/>
      <c r="B15" s="62"/>
      <c r="C15" s="62"/>
      <c r="D15" s="63"/>
      <c r="E15" s="62"/>
      <c r="F15" s="64"/>
      <c r="G15" s="59">
        <f t="shared" si="0"/>
        <v>3.94</v>
      </c>
      <c r="H15" s="60">
        <f t="shared" si="1"/>
        <v>0</v>
      </c>
    </row>
    <row r="16" spans="1:18" x14ac:dyDescent="0.3">
      <c r="A16" s="65"/>
      <c r="B16" s="62"/>
      <c r="C16" s="62"/>
      <c r="D16" s="63"/>
      <c r="E16" s="62"/>
      <c r="F16" s="64"/>
      <c r="G16" s="59">
        <f t="shared" si="0"/>
        <v>3.94</v>
      </c>
      <c r="H16" s="60">
        <f t="shared" si="1"/>
        <v>0</v>
      </c>
    </row>
    <row r="17" spans="1:8" x14ac:dyDescent="0.3">
      <c r="A17" s="65"/>
      <c r="B17" s="62"/>
      <c r="C17" s="62"/>
      <c r="D17" s="63"/>
      <c r="E17" s="62"/>
      <c r="F17" s="64"/>
      <c r="G17" s="59">
        <f t="shared" si="0"/>
        <v>3.94</v>
      </c>
      <c r="H17" s="60">
        <f t="shared" si="1"/>
        <v>0</v>
      </c>
    </row>
    <row r="18" spans="1:8" x14ac:dyDescent="0.3">
      <c r="A18" s="65"/>
      <c r="B18" s="62"/>
      <c r="C18" s="62"/>
      <c r="D18" s="63"/>
      <c r="E18" s="62"/>
      <c r="F18" s="64"/>
      <c r="G18" s="59">
        <f t="shared" si="0"/>
        <v>3.94</v>
      </c>
      <c r="H18" s="60">
        <f t="shared" si="1"/>
        <v>0</v>
      </c>
    </row>
    <row r="19" spans="1:8" x14ac:dyDescent="0.3">
      <c r="A19" s="65"/>
      <c r="B19" s="62"/>
      <c r="C19" s="62"/>
      <c r="D19" s="63"/>
      <c r="E19" s="62"/>
      <c r="F19" s="64"/>
      <c r="G19" s="59">
        <f t="shared" si="0"/>
        <v>3.94</v>
      </c>
      <c r="H19" s="60">
        <f t="shared" si="1"/>
        <v>0</v>
      </c>
    </row>
    <row r="20" spans="1:8" x14ac:dyDescent="0.3">
      <c r="A20" s="65"/>
      <c r="B20" s="62"/>
      <c r="C20" s="62"/>
      <c r="D20" s="63"/>
      <c r="E20" s="62"/>
      <c r="F20" s="64"/>
      <c r="G20" s="59">
        <f t="shared" si="0"/>
        <v>3.94</v>
      </c>
      <c r="H20" s="60">
        <f t="shared" si="1"/>
        <v>0</v>
      </c>
    </row>
    <row r="21" spans="1:8" x14ac:dyDescent="0.3">
      <c r="A21" s="65"/>
      <c r="B21" s="62"/>
      <c r="C21" s="62"/>
      <c r="D21" s="63"/>
      <c r="E21" s="62"/>
      <c r="F21" s="64"/>
      <c r="G21" s="59">
        <f t="shared" si="0"/>
        <v>3.94</v>
      </c>
      <c r="H21" s="60">
        <f t="shared" si="1"/>
        <v>0</v>
      </c>
    </row>
    <row r="22" spans="1:8" x14ac:dyDescent="0.3">
      <c r="A22" s="65"/>
      <c r="B22" s="62"/>
      <c r="C22" s="62"/>
      <c r="D22" s="63"/>
      <c r="E22" s="62"/>
      <c r="F22" s="64"/>
      <c r="G22" s="59">
        <f t="shared" si="0"/>
        <v>3.94</v>
      </c>
      <c r="H22" s="60">
        <f t="shared" si="1"/>
        <v>0</v>
      </c>
    </row>
    <row r="23" spans="1:8" x14ac:dyDescent="0.3">
      <c r="A23" s="65"/>
      <c r="B23" s="62"/>
      <c r="C23" s="62"/>
      <c r="D23" s="63"/>
      <c r="E23" s="62"/>
      <c r="F23" s="64"/>
      <c r="G23" s="59">
        <f t="shared" si="0"/>
        <v>3.94</v>
      </c>
      <c r="H23" s="60">
        <f t="shared" si="1"/>
        <v>0</v>
      </c>
    </row>
    <row r="24" spans="1:8" x14ac:dyDescent="0.3">
      <c r="A24" s="65"/>
      <c r="B24" s="62"/>
      <c r="C24" s="62"/>
      <c r="D24" s="63"/>
      <c r="E24" s="62"/>
      <c r="F24" s="64"/>
      <c r="G24" s="59">
        <f t="shared" si="0"/>
        <v>3.94</v>
      </c>
      <c r="H24" s="60">
        <f t="shared" si="1"/>
        <v>0</v>
      </c>
    </row>
    <row r="25" spans="1:8" x14ac:dyDescent="0.3">
      <c r="A25" s="65"/>
      <c r="B25" s="62"/>
      <c r="C25" s="62"/>
      <c r="D25" s="63"/>
      <c r="E25" s="62"/>
      <c r="F25" s="64"/>
      <c r="G25" s="59">
        <f t="shared" si="0"/>
        <v>3.94</v>
      </c>
      <c r="H25" s="60">
        <f t="shared" si="1"/>
        <v>0</v>
      </c>
    </row>
    <row r="26" spans="1:8" ht="15" thickBot="1" x14ac:dyDescent="0.35">
      <c r="A26" s="66"/>
      <c r="B26" s="67"/>
      <c r="C26" s="67"/>
      <c r="D26" s="68"/>
      <c r="E26" s="67"/>
      <c r="F26" s="69"/>
      <c r="G26" s="70">
        <f t="shared" si="0"/>
        <v>3.94</v>
      </c>
      <c r="H26" s="60">
        <f t="shared" si="1"/>
        <v>0</v>
      </c>
    </row>
    <row r="27" spans="1:8" ht="25.5" customHeight="1" thickBot="1" x14ac:dyDescent="0.35">
      <c r="A27" s="71"/>
      <c r="B27" s="72"/>
      <c r="C27" s="72"/>
      <c r="D27" s="73"/>
      <c r="E27" s="74" t="s">
        <v>14</v>
      </c>
      <c r="F27" s="75">
        <f>SUM(F10:F26)</f>
        <v>0</v>
      </c>
      <c r="G27" s="76">
        <f t="shared" si="0"/>
        <v>3.94</v>
      </c>
      <c r="H27" s="77">
        <f>SUM(H10:H26)</f>
        <v>0</v>
      </c>
    </row>
    <row r="28" spans="1:8" ht="7.5" customHeight="1" thickBot="1" x14ac:dyDescent="0.35"/>
    <row r="29" spans="1:8" ht="20.25" customHeight="1" thickBot="1" x14ac:dyDescent="0.35">
      <c r="A29" s="43" t="s">
        <v>15</v>
      </c>
      <c r="C29" s="78"/>
      <c r="E29" s="79" t="str">
        <f>+IF(F27&gt;20000,"Bemærk kørsel over 20.000 km årligt afregnes til reduceret sats","")</f>
        <v/>
      </c>
    </row>
    <row r="30" spans="1:8" ht="27.75" customHeight="1" x14ac:dyDescent="0.3">
      <c r="A30" s="43" t="s">
        <v>17</v>
      </c>
      <c r="E30" s="43" t="s">
        <v>16</v>
      </c>
    </row>
    <row r="31" spans="1:8" ht="6.75" customHeight="1" x14ac:dyDescent="0.3"/>
    <row r="32" spans="1:8" x14ac:dyDescent="0.3">
      <c r="A32" s="42" t="s">
        <v>25</v>
      </c>
    </row>
  </sheetData>
  <sheetProtection sheet="1" formatColumns="0" insertRows="0"/>
  <mergeCells count="5">
    <mergeCell ref="E1:H1"/>
    <mergeCell ref="E2:H2"/>
    <mergeCell ref="B4:C4"/>
    <mergeCell ref="B5:C5"/>
    <mergeCell ref="B6:C6"/>
  </mergeCells>
  <pageMargins left="0.59055118110236227" right="0.59055118110236227" top="0.59055118110236227" bottom="0.59055118110236227" header="0" footer="0"/>
  <pageSetup paperSize="9" scale="8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workbookViewId="0">
      <selection activeCell="A12" sqref="A12"/>
    </sheetView>
  </sheetViews>
  <sheetFormatPr defaultColWidth="9.109375" defaultRowHeight="14.4" x14ac:dyDescent="0.35"/>
  <cols>
    <col min="1" max="1" width="13.33203125" style="1" customWidth="1"/>
    <col min="2" max="3" width="22.6640625" style="1" customWidth="1"/>
    <col min="4" max="4" width="9.44140625" style="1" bestFit="1" customWidth="1"/>
    <col min="5" max="5" width="46.33203125" style="1" customWidth="1"/>
    <col min="6" max="6" width="8.6640625" style="1" bestFit="1" customWidth="1"/>
    <col min="7" max="7" width="5.33203125" style="1" bestFit="1" customWidth="1"/>
    <col min="8" max="8" width="9.33203125" style="1" bestFit="1" customWidth="1"/>
    <col min="9" max="13" width="9.109375" style="1"/>
    <col min="14" max="14" width="11.33203125" style="1" customWidth="1"/>
    <col min="15" max="16384" width="9.109375" style="1"/>
  </cols>
  <sheetData>
    <row r="1" spans="1:18" s="2" customFormat="1" ht="16.2" x14ac:dyDescent="0.35">
      <c r="A1" s="12" t="s">
        <v>4</v>
      </c>
      <c r="E1" s="88" t="s">
        <v>10</v>
      </c>
      <c r="F1" s="88"/>
      <c r="G1" s="88"/>
      <c r="H1" s="88"/>
    </row>
    <row r="2" spans="1:18" x14ac:dyDescent="0.35">
      <c r="E2" s="89" t="s">
        <v>34</v>
      </c>
      <c r="F2" s="89"/>
      <c r="G2" s="89"/>
      <c r="H2" s="89"/>
    </row>
    <row r="3" spans="1:18" x14ac:dyDescent="0.35">
      <c r="A3" s="2" t="s">
        <v>3</v>
      </c>
      <c r="F3" s="4" t="s">
        <v>2</v>
      </c>
      <c r="G3" s="5">
        <v>3.52</v>
      </c>
    </row>
    <row r="4" spans="1:18" x14ac:dyDescent="0.35">
      <c r="A4" s="1" t="s">
        <v>11</v>
      </c>
      <c r="B4" s="90" t="s">
        <v>27</v>
      </c>
      <c r="C4" s="90"/>
    </row>
    <row r="5" spans="1:18" x14ac:dyDescent="0.35">
      <c r="A5" s="1" t="s">
        <v>12</v>
      </c>
      <c r="B5" s="91" t="s">
        <v>28</v>
      </c>
      <c r="C5" s="91"/>
    </row>
    <row r="6" spans="1:18" x14ac:dyDescent="0.35">
      <c r="A6" s="1" t="s">
        <v>13</v>
      </c>
      <c r="B6" s="91" t="s">
        <v>29</v>
      </c>
      <c r="C6" s="91"/>
    </row>
    <row r="7" spans="1:18" x14ac:dyDescent="0.35">
      <c r="A7" s="1" t="s">
        <v>24</v>
      </c>
      <c r="C7" s="25" t="s">
        <v>30</v>
      </c>
      <c r="D7" s="1" t="s">
        <v>22</v>
      </c>
      <c r="E7" s="36" t="s">
        <v>36</v>
      </c>
    </row>
    <row r="8" spans="1:18" ht="21.75" customHeight="1" thickBot="1" x14ac:dyDescent="0.4">
      <c r="C8" s="24"/>
    </row>
    <row r="9" spans="1:18" ht="23.25" customHeight="1" thickBot="1" x14ac:dyDescent="0.4">
      <c r="A9" s="33" t="s">
        <v>0</v>
      </c>
      <c r="B9" s="23" t="s">
        <v>6</v>
      </c>
      <c r="C9" s="23" t="s">
        <v>7</v>
      </c>
      <c r="D9" s="26" t="s">
        <v>23</v>
      </c>
      <c r="E9" s="23" t="s">
        <v>8</v>
      </c>
      <c r="F9" s="31" t="s">
        <v>1</v>
      </c>
      <c r="G9" s="31" t="s">
        <v>2</v>
      </c>
      <c r="H9" s="32" t="s">
        <v>9</v>
      </c>
      <c r="K9" s="2"/>
      <c r="L9" s="2"/>
      <c r="M9" s="2"/>
      <c r="N9" s="2"/>
      <c r="O9" s="2"/>
      <c r="P9" s="2"/>
      <c r="Q9" s="2"/>
      <c r="R9" s="2"/>
    </row>
    <row r="10" spans="1:18" x14ac:dyDescent="0.35">
      <c r="A10" s="37">
        <v>43894</v>
      </c>
      <c r="B10" s="13" t="s">
        <v>18</v>
      </c>
      <c r="C10" s="13" t="s">
        <v>19</v>
      </c>
      <c r="D10" s="27" t="s">
        <v>20</v>
      </c>
      <c r="E10" s="13" t="s">
        <v>21</v>
      </c>
      <c r="F10" s="14">
        <v>192</v>
      </c>
      <c r="G10" s="15">
        <f t="shared" ref="G10:G27" si="0">$G$3</f>
        <v>3.52</v>
      </c>
      <c r="H10" s="16">
        <f>F10*G10</f>
        <v>675.84</v>
      </c>
    </row>
    <row r="11" spans="1:18" x14ac:dyDescent="0.35">
      <c r="A11" s="37">
        <v>43840</v>
      </c>
      <c r="B11" s="38" t="s">
        <v>31</v>
      </c>
      <c r="C11" s="38" t="s">
        <v>32</v>
      </c>
      <c r="D11" s="39" t="s">
        <v>26</v>
      </c>
      <c r="E11" s="38" t="s">
        <v>33</v>
      </c>
      <c r="F11" s="40">
        <v>216</v>
      </c>
      <c r="G11" s="41">
        <f t="shared" si="0"/>
        <v>3.52</v>
      </c>
      <c r="H11" s="16">
        <f t="shared" ref="H11:H26" si="1">F11*G11</f>
        <v>760.32</v>
      </c>
    </row>
    <row r="12" spans="1:18" x14ac:dyDescent="0.35">
      <c r="A12" s="34"/>
      <c r="B12" s="3"/>
      <c r="C12" s="3"/>
      <c r="D12" s="28"/>
      <c r="E12" s="3"/>
      <c r="F12" s="6"/>
      <c r="G12" s="7">
        <f t="shared" si="0"/>
        <v>3.52</v>
      </c>
      <c r="H12" s="16">
        <f t="shared" si="1"/>
        <v>0</v>
      </c>
    </row>
    <row r="13" spans="1:18" x14ac:dyDescent="0.35">
      <c r="A13" s="34"/>
      <c r="B13" s="3"/>
      <c r="C13" s="3"/>
      <c r="D13" s="28"/>
      <c r="E13" s="3"/>
      <c r="F13" s="6"/>
      <c r="G13" s="7">
        <f t="shared" si="0"/>
        <v>3.52</v>
      </c>
      <c r="H13" s="16">
        <f t="shared" si="1"/>
        <v>0</v>
      </c>
    </row>
    <row r="14" spans="1:18" x14ac:dyDescent="0.35">
      <c r="A14" s="34"/>
      <c r="B14" s="3"/>
      <c r="C14" s="3"/>
      <c r="D14" s="28"/>
      <c r="E14" s="3"/>
      <c r="F14" s="6"/>
      <c r="G14" s="7">
        <f t="shared" si="0"/>
        <v>3.52</v>
      </c>
      <c r="H14" s="16">
        <f t="shared" si="1"/>
        <v>0</v>
      </c>
    </row>
    <row r="15" spans="1:18" x14ac:dyDescent="0.35">
      <c r="A15" s="34"/>
      <c r="B15" s="3"/>
      <c r="C15" s="3"/>
      <c r="D15" s="28"/>
      <c r="E15" s="3"/>
      <c r="F15" s="6"/>
      <c r="G15" s="7">
        <f t="shared" si="0"/>
        <v>3.52</v>
      </c>
      <c r="H15" s="16">
        <f t="shared" si="1"/>
        <v>0</v>
      </c>
    </row>
    <row r="16" spans="1:18" x14ac:dyDescent="0.35">
      <c r="A16" s="34"/>
      <c r="B16" s="3"/>
      <c r="C16" s="3"/>
      <c r="D16" s="28"/>
      <c r="E16" s="3"/>
      <c r="F16" s="6"/>
      <c r="G16" s="7">
        <f t="shared" si="0"/>
        <v>3.52</v>
      </c>
      <c r="H16" s="16">
        <f t="shared" si="1"/>
        <v>0</v>
      </c>
    </row>
    <row r="17" spans="1:8" x14ac:dyDescent="0.35">
      <c r="A17" s="34"/>
      <c r="B17" s="3"/>
      <c r="C17" s="3"/>
      <c r="D17" s="28"/>
      <c r="E17" s="3"/>
      <c r="F17" s="6"/>
      <c r="G17" s="7">
        <f t="shared" si="0"/>
        <v>3.52</v>
      </c>
      <c r="H17" s="16">
        <f t="shared" si="1"/>
        <v>0</v>
      </c>
    </row>
    <row r="18" spans="1:8" x14ac:dyDescent="0.35">
      <c r="A18" s="34"/>
      <c r="B18" s="3"/>
      <c r="C18" s="3"/>
      <c r="D18" s="28"/>
      <c r="E18" s="3"/>
      <c r="F18" s="6"/>
      <c r="G18" s="7">
        <f t="shared" si="0"/>
        <v>3.52</v>
      </c>
      <c r="H18" s="16">
        <f t="shared" si="1"/>
        <v>0</v>
      </c>
    </row>
    <row r="19" spans="1:8" x14ac:dyDescent="0.35">
      <c r="A19" s="34"/>
      <c r="B19" s="3"/>
      <c r="C19" s="3"/>
      <c r="D19" s="28"/>
      <c r="E19" s="3"/>
      <c r="F19" s="6"/>
      <c r="G19" s="7">
        <f t="shared" si="0"/>
        <v>3.52</v>
      </c>
      <c r="H19" s="16">
        <f t="shared" si="1"/>
        <v>0</v>
      </c>
    </row>
    <row r="20" spans="1:8" x14ac:dyDescent="0.35">
      <c r="A20" s="34"/>
      <c r="B20" s="3"/>
      <c r="C20" s="3"/>
      <c r="D20" s="28"/>
      <c r="E20" s="3"/>
      <c r="F20" s="6"/>
      <c r="G20" s="7">
        <f t="shared" si="0"/>
        <v>3.52</v>
      </c>
      <c r="H20" s="16">
        <f t="shared" si="1"/>
        <v>0</v>
      </c>
    </row>
    <row r="21" spans="1:8" x14ac:dyDescent="0.35">
      <c r="A21" s="34"/>
      <c r="B21" s="3"/>
      <c r="C21" s="3"/>
      <c r="D21" s="28"/>
      <c r="E21" s="3"/>
      <c r="F21" s="6"/>
      <c r="G21" s="7">
        <f t="shared" si="0"/>
        <v>3.52</v>
      </c>
      <c r="H21" s="16">
        <f t="shared" si="1"/>
        <v>0</v>
      </c>
    </row>
    <row r="22" spans="1:8" x14ac:dyDescent="0.35">
      <c r="A22" s="34"/>
      <c r="B22" s="3"/>
      <c r="C22" s="3"/>
      <c r="D22" s="28"/>
      <c r="E22" s="3"/>
      <c r="F22" s="6"/>
      <c r="G22" s="7">
        <f t="shared" si="0"/>
        <v>3.52</v>
      </c>
      <c r="H22" s="16">
        <f t="shared" si="1"/>
        <v>0</v>
      </c>
    </row>
    <row r="23" spans="1:8" x14ac:dyDescent="0.35">
      <c r="A23" s="34"/>
      <c r="B23" s="3"/>
      <c r="C23" s="3"/>
      <c r="D23" s="28"/>
      <c r="E23" s="3"/>
      <c r="F23" s="6"/>
      <c r="G23" s="7">
        <f t="shared" si="0"/>
        <v>3.52</v>
      </c>
      <c r="H23" s="16">
        <f t="shared" si="1"/>
        <v>0</v>
      </c>
    </row>
    <row r="24" spans="1:8" x14ac:dyDescent="0.35">
      <c r="A24" s="34"/>
      <c r="B24" s="3"/>
      <c r="C24" s="3"/>
      <c r="D24" s="28"/>
      <c r="E24" s="3"/>
      <c r="F24" s="6"/>
      <c r="G24" s="7">
        <f t="shared" si="0"/>
        <v>3.52</v>
      </c>
      <c r="H24" s="16">
        <f t="shared" si="1"/>
        <v>0</v>
      </c>
    </row>
    <row r="25" spans="1:8" x14ac:dyDescent="0.35">
      <c r="A25" s="34"/>
      <c r="B25" s="3"/>
      <c r="C25" s="3"/>
      <c r="D25" s="28"/>
      <c r="E25" s="3"/>
      <c r="F25" s="6"/>
      <c r="G25" s="7">
        <f t="shared" si="0"/>
        <v>3.52</v>
      </c>
      <c r="H25" s="16">
        <f t="shared" si="1"/>
        <v>0</v>
      </c>
    </row>
    <row r="26" spans="1:8" ht="15" thickBot="1" x14ac:dyDescent="0.4">
      <c r="A26" s="35"/>
      <c r="B26" s="8"/>
      <c r="C26" s="8"/>
      <c r="D26" s="29"/>
      <c r="E26" s="8"/>
      <c r="F26" s="9"/>
      <c r="G26" s="10">
        <f t="shared" si="0"/>
        <v>3.52</v>
      </c>
      <c r="H26" s="16">
        <f t="shared" si="1"/>
        <v>0</v>
      </c>
    </row>
    <row r="27" spans="1:8" ht="25.5" customHeight="1" thickBot="1" x14ac:dyDescent="0.4">
      <c r="A27" s="17"/>
      <c r="B27" s="18"/>
      <c r="C27" s="18"/>
      <c r="D27" s="30"/>
      <c r="E27" s="19" t="s">
        <v>14</v>
      </c>
      <c r="F27" s="20">
        <f>SUM(F10:F26)</f>
        <v>408</v>
      </c>
      <c r="G27" s="21">
        <f t="shared" si="0"/>
        <v>3.52</v>
      </c>
      <c r="H27" s="22">
        <f>SUM(H10:H26)</f>
        <v>1436.16</v>
      </c>
    </row>
    <row r="28" spans="1:8" ht="7.5" customHeight="1" thickBot="1" x14ac:dyDescent="0.4"/>
    <row r="29" spans="1:8" ht="20.25" customHeight="1" thickBot="1" x14ac:dyDescent="0.4">
      <c r="A29" s="1" t="s">
        <v>15</v>
      </c>
      <c r="C29" s="11" t="s">
        <v>37</v>
      </c>
    </row>
    <row r="30" spans="1:8" ht="27.75" customHeight="1" x14ac:dyDescent="0.35">
      <c r="A30" s="1" t="s">
        <v>17</v>
      </c>
      <c r="E30" s="1" t="s">
        <v>16</v>
      </c>
    </row>
    <row r="31" spans="1:8" ht="6.75" customHeight="1" x14ac:dyDescent="0.35"/>
    <row r="32" spans="1:8" x14ac:dyDescent="0.35">
      <c r="A32" s="2" t="s">
        <v>25</v>
      </c>
    </row>
  </sheetData>
  <mergeCells count="5">
    <mergeCell ref="E1:H1"/>
    <mergeCell ref="E2:H2"/>
    <mergeCell ref="B4:C4"/>
    <mergeCell ref="B5:C5"/>
    <mergeCell ref="B6:C6"/>
  </mergeCells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B15" sqref="B15"/>
    </sheetView>
  </sheetViews>
  <sheetFormatPr defaultRowHeight="13.2" x14ac:dyDescent="0.25"/>
  <sheetData>
    <row r="1" spans="1:3" x14ac:dyDescent="0.25">
      <c r="A1">
        <v>2013</v>
      </c>
      <c r="B1">
        <v>3.82</v>
      </c>
    </row>
    <row r="2" spans="1:3" x14ac:dyDescent="0.25">
      <c r="A2">
        <v>2014</v>
      </c>
      <c r="B2">
        <v>3.73</v>
      </c>
    </row>
    <row r="3" spans="1:3" x14ac:dyDescent="0.25">
      <c r="A3">
        <v>2015</v>
      </c>
      <c r="B3" s="80">
        <v>3.7</v>
      </c>
    </row>
    <row r="4" spans="1:3" x14ac:dyDescent="0.25">
      <c r="A4">
        <v>2016</v>
      </c>
      <c r="B4">
        <v>3.63</v>
      </c>
    </row>
    <row r="5" spans="1:3" x14ac:dyDescent="0.25">
      <c r="A5">
        <v>2017</v>
      </c>
      <c r="B5">
        <v>3.53</v>
      </c>
      <c r="C5" s="81"/>
    </row>
    <row r="6" spans="1:3" x14ac:dyDescent="0.25">
      <c r="A6">
        <v>2018</v>
      </c>
      <c r="B6">
        <v>3.54</v>
      </c>
      <c r="C6" s="82"/>
    </row>
    <row r="7" spans="1:3" x14ac:dyDescent="0.25">
      <c r="A7">
        <v>2019</v>
      </c>
      <c r="B7">
        <v>3.56</v>
      </c>
    </row>
    <row r="8" spans="1:3" x14ac:dyDescent="0.25">
      <c r="A8">
        <v>2020</v>
      </c>
      <c r="B8">
        <v>3.52</v>
      </c>
    </row>
    <row r="9" spans="1:3" x14ac:dyDescent="0.25">
      <c r="A9">
        <v>2021</v>
      </c>
      <c r="B9">
        <v>3.7</v>
      </c>
    </row>
    <row r="10" spans="1:3" x14ac:dyDescent="0.25">
      <c r="A10">
        <v>2022</v>
      </c>
      <c r="B10">
        <v>3.73</v>
      </c>
    </row>
    <row r="11" spans="1:3" x14ac:dyDescent="0.25">
      <c r="A11">
        <v>2023</v>
      </c>
      <c r="B11">
        <v>3.73</v>
      </c>
    </row>
    <row r="12" spans="1:3" x14ac:dyDescent="0.25">
      <c r="A12">
        <v>2024</v>
      </c>
      <c r="B12">
        <v>3.79</v>
      </c>
    </row>
    <row r="13" spans="1:3" x14ac:dyDescent="0.25">
      <c r="A13">
        <v>2025</v>
      </c>
      <c r="B13">
        <v>3.81</v>
      </c>
    </row>
    <row r="14" spans="1:3" x14ac:dyDescent="0.25">
      <c r="A14">
        <v>2026</v>
      </c>
      <c r="B14">
        <v>3.94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Kørselsgodtgørelse</vt:lpstr>
      <vt:lpstr>Eksempel</vt:lpstr>
      <vt:lpstr>satser</vt:lpstr>
    </vt:vector>
  </TitlesOfParts>
  <Company>Nørgaards Højskole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</dc:creator>
  <cp:lastModifiedBy>Anja Lysholm</cp:lastModifiedBy>
  <cp:lastPrinted>2016-12-12T19:56:10Z</cp:lastPrinted>
  <dcterms:created xsi:type="dcterms:W3CDTF">2007-12-03T14:51:12Z</dcterms:created>
  <dcterms:modified xsi:type="dcterms:W3CDTF">2026-01-19T12:46:26Z</dcterms:modified>
</cp:coreProperties>
</file>