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/>
  <mc:AlternateContent xmlns:mc="http://schemas.openxmlformats.org/markup-compatibility/2006">
    <mc:Choice Requires="x15">
      <x15ac:absPath xmlns:x15ac="http://schemas.microsoft.com/office/spreadsheetml/2010/11/ac" url="C:\Users\Km\Desktop\"/>
    </mc:Choice>
  </mc:AlternateContent>
  <xr:revisionPtr revIDLastSave="0" documentId="13_ncr:1_{4B527CB6-36CE-45DD-89A2-32EB7290B192}" xr6:coauthVersionLast="47" xr6:coauthVersionMax="47" xr10:uidLastSave="{00000000-0000-0000-0000-000000000000}"/>
  <bookViews>
    <workbookView xWindow="-120" yWindow="-120" windowWidth="29040" windowHeight="15720" xr2:uid="{274769B1-AFFE-4B5D-A6E1-5C49CEEA7C81}"/>
  </bookViews>
  <sheets>
    <sheet name="Selska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1" l="1"/>
  <c r="F14" i="1" s="1"/>
  <c r="C17" i="1"/>
  <c r="E12" i="1"/>
  <c r="F12" i="1" s="1"/>
  <c r="E7" i="1"/>
  <c r="F7" i="1" s="1"/>
  <c r="E5" i="1"/>
  <c r="F5" i="1" s="1"/>
  <c r="E6" i="1"/>
  <c r="F6" i="1" s="1"/>
  <c r="E15" i="1"/>
  <c r="F15" i="1" s="1"/>
  <c r="E11" i="1"/>
  <c r="F11" i="1" s="1"/>
  <c r="E8" i="1"/>
  <c r="F8" i="1" s="1"/>
  <c r="E4" i="1"/>
  <c r="F4" i="1" s="1"/>
  <c r="E13" i="1"/>
  <c r="F13" i="1" s="1"/>
  <c r="E10" i="1"/>
  <c r="F10" i="1" s="1"/>
  <c r="E9" i="1"/>
  <c r="F9" i="1" s="1"/>
</calcChain>
</file>

<file path=xl/sharedStrings.xml><?xml version="1.0" encoding="utf-8"?>
<sst xmlns="http://schemas.openxmlformats.org/spreadsheetml/2006/main" count="19" uniqueCount="19">
  <si>
    <t>Spørgsmål</t>
  </si>
  <si>
    <t xml:space="preserve">Nr. </t>
  </si>
  <si>
    <t>Kommentar</t>
  </si>
  <si>
    <t>Ri rådgivning</t>
  </si>
  <si>
    <t xml:space="preserve">Har mere end en person i jeres organisation indgående kendskab til jeres it-setup? </t>
  </si>
  <si>
    <t xml:space="preserve">Har andre end den it-ansvarlige adgang til administrator password f.eks. eksterne leverandører?
</t>
  </si>
  <si>
    <t>Benytter I "robotter (algoritmer)" eller Ai?
- En robot kan f.eks. flytte data fra et sted til et andet.
- Ai kan f.eks omdanne tale til referat, opstille svar til breve baseret på indholdet afhængig af opsatte parametre.</t>
  </si>
  <si>
    <t xml:space="preserve">Har I en IT-sikkerhedspolitik?
- Er medarbejderne bekendt med indholdet af IT-sikkerhedspolitikken?
- Bliver IT-sikkerhedspolitikken opdateret?
- Er ledelsen bekendt med IT-sikkerhedspolitikken?
- Foretager I løbende awareness-træning?
</t>
  </si>
  <si>
    <t xml:space="preserve">Har I foretaget en it-beredskabstest i år eller forrige år med sandsynlige scenarier som f.eks. hackerangreb, netværket er nede, IT-leverandør går konkurs, en medarbejder bliver "sur"?
</t>
  </si>
  <si>
    <t>Klik på svarmuligheder i rulleliste</t>
  </si>
  <si>
    <t xml:space="preserve">Ri Statsautoriseret Revisionspartnerselskab ▪ Skagensgade 1 ▪ DK-2630 Taastrup ▪ Telefon direkte: +45 43 50 50 50 </t>
  </si>
  <si>
    <t>Spørgsmål for at afklare behovet for et it-sundhedstjek fra Ri</t>
  </si>
  <si>
    <t>Er jeres selskab leverandør af software eller it-tjenester til andre?</t>
  </si>
  <si>
    <r>
      <t xml:space="preserve">Benytter I it-leverandører, der behandler og/eller opbevarer </t>
    </r>
    <r>
      <rPr>
        <i/>
        <sz val="12"/>
        <color theme="1"/>
        <rFont val="Calibri"/>
        <family val="2"/>
        <scheme val="minor"/>
      </rPr>
      <t xml:space="preserve">personoplysninger </t>
    </r>
    <r>
      <rPr>
        <sz val="12"/>
        <color theme="1"/>
        <rFont val="Calibri"/>
        <family val="2"/>
        <scheme val="minor"/>
      </rPr>
      <t xml:space="preserve">for jer? Det kan f.eks. være at I benytter et HR-og lønsystem, I har en webshop/CRM-system eller lign. med personale- eller kunde-data. </t>
    </r>
  </si>
  <si>
    <t xml:space="preserve">Risikovurderer I løbende IT forhold som f.eks.
- At blive ramt af et cyberangreb (hacking, malware, phising mm.)
- At I ikke kan fortsætte jeres drift uden en bestemt leverandør/medarbejder
- At backup ikke fungerer
- Forældet teknologi i netværk, databaser, styresystem mm.  </t>
  </si>
  <si>
    <t xml:space="preserve">Er I leverandører til vital intrastruktur, som f.eks. fjernvarmeværk, vandforsyning, en brandstation eller lign. "blå blink"?
</t>
  </si>
  <si>
    <t xml:space="preserve">Behandler jeres selskab særlige kategorier af personoplysninger som f.eks. helbredsoplysninger, ansøgninger, straffeattester mm.? </t>
  </si>
  <si>
    <r>
      <t xml:space="preserve">Benytter I it-leverandører, der behandler og/eller opbevarer </t>
    </r>
    <r>
      <rPr>
        <i/>
        <sz val="12"/>
        <color theme="1"/>
        <rFont val="Calibri"/>
        <family val="2"/>
        <scheme val="minor"/>
      </rPr>
      <t>forretningskritiske</t>
    </r>
    <r>
      <rPr>
        <sz val="12"/>
        <color theme="1"/>
        <rFont val="Calibri"/>
        <family val="2"/>
        <scheme val="minor"/>
      </rPr>
      <t xml:space="preserve"> data som f.eks. stamdata om kunderne, tekniske specifikationer om jeres produkt, osv.
</t>
    </r>
  </si>
  <si>
    <t xml:space="preserve">Regn på følgende:
* I får en bøde fra Datatilsynet på 4 % af jeres omsætning globalt. Hvor mange penge er det? 
* Jeres selskab bliver lagt ned af et hackerangreb, hvor ingen medarbejdere kan arbejde på it-systemerne. I er muligvis nødt til at få konsulenthjælp udefra. 
Har I  lividitet til at betale sådan en bøde/betale for assistance til reetabling efter hackerangreb?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</si>
</sst>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26"/>
      <name val="Calibri"/>
      <family val="2"/>
      <scheme val="minor"/>
    </font>
    <font>
      <b/>
      <sz val="13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3" borderId="0" xfId="0" applyFill="1" applyAlignment="1">
      <alignment horizontal="left" vertical="top" wrapText="1"/>
    </xf>
    <xf numFmtId="0" fontId="0" fillId="3" borderId="0" xfId="0" applyFill="1" applyAlignment="1">
      <alignment vertical="top" wrapText="1"/>
    </xf>
    <xf numFmtId="0" fontId="1" fillId="3" borderId="0" xfId="0" applyFont="1" applyFill="1" applyAlignment="1">
      <alignment horizontal="center" vertical="top" wrapText="1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3" borderId="0" xfId="0" applyFill="1" applyAlignment="1" applyProtection="1">
      <alignment horizontal="left" vertical="top" wrapText="1"/>
      <protection locked="0"/>
    </xf>
    <xf numFmtId="0" fontId="1" fillId="3" borderId="0" xfId="0" applyFont="1" applyFill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0" fillId="3" borderId="0" xfId="0" applyFill="1" applyAlignment="1" applyProtection="1">
      <alignment horizontal="right" vertical="top" wrapText="1"/>
      <protection locked="0"/>
    </xf>
    <xf numFmtId="0" fontId="0" fillId="3" borderId="0" xfId="0" applyFill="1" applyAlignment="1">
      <alignment horizontal="righ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1" xfId="0" quotePrefix="1" applyFont="1" applyFill="1" applyBorder="1" applyAlignment="1">
      <alignment horizontal="left" vertical="top" wrapText="1"/>
    </xf>
    <xf numFmtId="0" fontId="0" fillId="4" borderId="1" xfId="0" applyFill="1" applyBorder="1" applyAlignment="1" applyProtection="1">
      <alignment horizontal="left" vertical="top" wrapText="1"/>
      <protection hidden="1"/>
    </xf>
    <xf numFmtId="0" fontId="6" fillId="5" borderId="1" xfId="0" applyFont="1" applyFill="1" applyBorder="1" applyAlignment="1">
      <alignment horizontal="right" vertical="top" wrapText="1"/>
    </xf>
    <xf numFmtId="0" fontId="6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right" vertical="top" wrapText="1"/>
    </xf>
    <xf numFmtId="0" fontId="0" fillId="5" borderId="2" xfId="0" applyFill="1" applyBorder="1" applyAlignment="1">
      <alignment horizontal="right" vertical="top" wrapText="1"/>
    </xf>
    <xf numFmtId="0" fontId="0" fillId="5" borderId="0" xfId="0" applyFill="1" applyAlignment="1">
      <alignment horizontal="right" vertical="top" wrapText="1"/>
    </xf>
    <xf numFmtId="0" fontId="0" fillId="5" borderId="3" xfId="0" applyFill="1" applyBorder="1" applyAlignment="1">
      <alignment horizontal="right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0" xfId="0" applyFill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1" fillId="3" borderId="0" xfId="0" applyFont="1" applyFill="1" applyAlignment="1">
      <alignment horizontal="center" vertical="top" wrapText="1"/>
    </xf>
    <xf numFmtId="0" fontId="5" fillId="5" borderId="1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top" wrapText="1"/>
    </xf>
  </cellXfs>
  <cellStyles count="1">
    <cellStyle name="Normal" xfId="0" builtinId="0"/>
  </cellStyles>
  <dxfs count="37">
    <dxf>
      <fill>
        <patternFill>
          <bgColor rgb="FFEAB2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EAB2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EAB200"/>
        </patternFill>
      </fill>
    </dxf>
    <dxf>
      <fill>
        <patternFill>
          <bgColor rgb="FFEAB200"/>
        </patternFill>
      </fill>
    </dxf>
    <dxf>
      <fill>
        <patternFill>
          <bgColor rgb="FFEAB200"/>
        </patternFill>
      </fill>
    </dxf>
    <dxf>
      <fill>
        <patternFill>
          <bgColor rgb="FFEAB200"/>
        </patternFill>
      </fill>
    </dxf>
    <dxf>
      <fill>
        <patternFill>
          <bgColor rgb="FFEAB200"/>
        </patternFill>
      </fill>
    </dxf>
    <dxf>
      <fill>
        <patternFill>
          <bgColor rgb="FFEAB200"/>
        </patternFill>
      </fill>
    </dxf>
    <dxf>
      <fill>
        <patternFill>
          <bgColor rgb="FFEAB200"/>
        </patternFill>
      </fill>
    </dxf>
    <dxf>
      <fill>
        <patternFill>
          <bgColor rgb="FFC00000"/>
        </patternFill>
      </fill>
    </dxf>
    <dxf>
      <fill>
        <patternFill>
          <bgColor rgb="FFEAB2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EAB2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EAB200"/>
        </patternFill>
      </fill>
    </dxf>
    <dxf>
      <fill>
        <patternFill>
          <bgColor rgb="FFEAB2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EAB200"/>
        </patternFill>
      </fill>
    </dxf>
    <dxf>
      <fill>
        <patternFill>
          <bgColor rgb="FF92D050"/>
        </patternFill>
      </fill>
    </dxf>
    <dxf>
      <fill>
        <patternFill>
          <bgColor rgb="FFEAB200"/>
        </patternFill>
      </fill>
    </dxf>
    <dxf>
      <fill>
        <patternFill>
          <bgColor rgb="FF92D050"/>
        </patternFill>
      </fill>
    </dxf>
    <dxf>
      <fill>
        <patternFill>
          <bgColor rgb="FFC00000"/>
        </patternFill>
      </fill>
    </dxf>
    <dxf>
      <fill>
        <patternFill>
          <bgColor rgb="FFEAB200"/>
        </patternFill>
      </fill>
    </dxf>
    <dxf>
      <fill>
        <patternFill>
          <bgColor rgb="FFEAB200"/>
        </patternFill>
      </fill>
    </dxf>
    <dxf>
      <fill>
        <patternFill>
          <bgColor rgb="FFC00000"/>
        </patternFill>
      </fill>
    </dxf>
    <dxf>
      <fill>
        <patternFill>
          <bgColor rgb="FFC00000"/>
        </patternFill>
      </fill>
    </dxf>
    <dxf>
      <fill>
        <patternFill>
          <bgColor rgb="FF92D050"/>
        </patternFill>
      </fill>
    </dxf>
    <dxf>
      <fill>
        <patternFill>
          <bgColor rgb="FFEAB200"/>
        </patternFill>
      </fill>
    </dxf>
    <dxf>
      <font>
        <b/>
        <i val="0"/>
        <color rgb="FFC00000"/>
      </font>
    </dxf>
  </dxfs>
  <tableStyles count="0" defaultTableStyle="TableStyleMedium2" defaultPivotStyle="PivotStyleLight16"/>
  <colors>
    <mruColors>
      <color rgb="FFEAB200"/>
      <color rgb="FFFF9966"/>
      <color rgb="FFFFCC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466725</xdr:colOff>
      <xdr:row>1</xdr:row>
      <xdr:rowOff>161925</xdr:rowOff>
    </xdr:from>
    <xdr:to>
      <xdr:col>5</xdr:col>
      <xdr:colOff>2914650</xdr:colOff>
      <xdr:row>1</xdr:row>
      <xdr:rowOff>746014</xdr:rowOff>
    </xdr:to>
    <xdr:pic>
      <xdr:nvPicPr>
        <xdr:cNvPr id="3" name="Billede 1">
          <a:extLst>
            <a:ext uri="{FF2B5EF4-FFF2-40B4-BE49-F238E27FC236}">
              <a16:creationId xmlns:a16="http://schemas.microsoft.com/office/drawing/2014/main" id="{B76F4CF3-1CCF-F1A0-94ED-ABB6E3E4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7825" y="161925"/>
          <a:ext cx="2447925" cy="5840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Ri Office-tema">
  <a:themeElements>
    <a:clrScheme name="Ri's farver 1">
      <a:dk1>
        <a:srgbClr val="000000"/>
      </a:dk1>
      <a:lt1>
        <a:srgbClr val="FFFFFF"/>
      </a:lt1>
      <a:dk2>
        <a:srgbClr val="B3A796"/>
      </a:dk2>
      <a:lt2>
        <a:srgbClr val="FFFFFF"/>
      </a:lt2>
      <a:accent1>
        <a:srgbClr val="716658"/>
      </a:accent1>
      <a:accent2>
        <a:srgbClr val="385051"/>
      </a:accent2>
      <a:accent3>
        <a:srgbClr val="22596F"/>
      </a:accent3>
      <a:accent4>
        <a:srgbClr val="578A8B"/>
      </a:accent4>
      <a:accent5>
        <a:srgbClr val="006993"/>
      </a:accent5>
      <a:accent6>
        <a:srgbClr val="8DA3C0"/>
      </a:accent6>
      <a:hlink>
        <a:srgbClr val="21586E"/>
      </a:hlink>
      <a:folHlink>
        <a:srgbClr val="21586E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Ri Office-tema" id="{EDAED10C-B120-4D3A-B19B-66FC0BFB9B47}" vid="{1EFD7E46-A165-46F0-A8EF-9FD3B465460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A53025-2C1D-4320-AFD4-EA4403376575}">
  <sheetPr codeName="Ark1">
    <pageSetUpPr fitToPage="1"/>
  </sheetPr>
  <dimension ref="A1:K19"/>
  <sheetViews>
    <sheetView showRowColHeaders="0" tabSelected="1" topLeftCell="B1" zoomScaleNormal="100" workbookViewId="0">
      <pane ySplit="3" topLeftCell="A4" activePane="bottomLeft" state="frozen"/>
      <selection pane="bottomLeft" activeCell="D4" sqref="D4"/>
    </sheetView>
  </sheetViews>
  <sheetFormatPr defaultColWidth="0" defaultRowHeight="15" zeroHeight="1" x14ac:dyDescent="0.25"/>
  <cols>
    <col min="1" max="1" width="27.28515625" style="1" hidden="1" customWidth="1"/>
    <col min="2" max="2" width="11.28515625" style="9" customWidth="1"/>
    <col min="3" max="3" width="72.28515625" style="21" customWidth="1"/>
    <col min="4" max="4" width="17.85546875" style="21" customWidth="1"/>
    <col min="5" max="5" width="87.7109375" style="21" customWidth="1"/>
    <col min="6" max="6" width="47.7109375" style="21" customWidth="1"/>
    <col min="7" max="7" width="41.5703125" style="1" hidden="1" customWidth="1"/>
    <col min="8" max="8" width="66.85546875" style="1" hidden="1" customWidth="1"/>
    <col min="9" max="9" width="55.140625" style="1" hidden="1" customWidth="1"/>
    <col min="10" max="10" width="48.7109375" style="1" hidden="1" customWidth="1"/>
    <col min="11" max="11" width="121.140625" style="1" hidden="1" customWidth="1"/>
    <col min="12" max="16384" width="9.140625" style="1" hidden="1"/>
  </cols>
  <sheetData>
    <row r="1" spans="1:11" hidden="1" x14ac:dyDescent="0.25">
      <c r="A1" s="5"/>
      <c r="B1" s="8"/>
      <c r="C1" s="5"/>
      <c r="D1" s="5"/>
      <c r="E1" s="5"/>
      <c r="F1" s="5"/>
    </row>
    <row r="2" spans="1:11" ht="76.5" customHeight="1" x14ac:dyDescent="0.25">
      <c r="A2" s="5"/>
      <c r="B2" s="25" t="s">
        <v>11</v>
      </c>
      <c r="C2" s="25"/>
      <c r="D2" s="25"/>
      <c r="E2" s="25"/>
      <c r="F2" s="25"/>
      <c r="H2" s="2"/>
    </row>
    <row r="3" spans="1:11" ht="51.75" x14ac:dyDescent="0.25">
      <c r="A3" s="5"/>
      <c r="B3" s="13" t="s">
        <v>1</v>
      </c>
      <c r="C3" s="15" t="s">
        <v>0</v>
      </c>
      <c r="D3" s="14" t="s">
        <v>9</v>
      </c>
      <c r="E3" s="15" t="s">
        <v>2</v>
      </c>
      <c r="F3" s="15" t="s">
        <v>3</v>
      </c>
      <c r="G3" s="2"/>
      <c r="H3" s="24"/>
      <c r="I3" s="24"/>
      <c r="J3" s="24"/>
      <c r="K3" s="3"/>
    </row>
    <row r="4" spans="1:11" ht="236.25" customHeight="1" x14ac:dyDescent="0.25">
      <c r="B4" s="16">
        <v>1</v>
      </c>
      <c r="C4" s="10" t="s">
        <v>12</v>
      </c>
      <c r="D4" s="4"/>
      <c r="E4" s="12" t="str">
        <f>IF(D4="Nej","I skal ikke foretage jer yderligere",IF(OR(D4="Ved ikke",D4="Ja"),"Når I er leverandør til andre, skal I typisk have indgået DATABEHANDLERAFTALER og evt. have udarbejdet ISAE ERKLÆRINGER, så I kan dokumentere overfor jeres kunder, at der er styr på 'jeres biks'",""))</f>
        <v/>
      </c>
      <c r="F4" s="12" t="str">
        <f>IF(OR(E4="I skal ikke foretage jer yderligere",E4=""),"","Ri kan hjælpe med at udarbejde DATABEHANDLERAFTALER i henhold til Datatilsynets skabelon. 
Ri udarbejder ISAE ERKLÆRINGER."&amp;"
ISAE-erklæringer udarbejdes af en uafhængig revisor og giver kunder og samarbejdspartnere tillid til, at virksomheden har tilstrækkelige interne kontroller.")</f>
        <v/>
      </c>
      <c r="G4" s="3"/>
      <c r="H4" s="6"/>
      <c r="I4" s="6"/>
      <c r="J4" s="6"/>
      <c r="K4" s="6"/>
    </row>
    <row r="5" spans="1:11" ht="236.25" customHeight="1" x14ac:dyDescent="0.25">
      <c r="B5" s="16">
        <v>2</v>
      </c>
      <c r="C5" s="10" t="s">
        <v>16</v>
      </c>
      <c r="D5" s="4"/>
      <c r="E5" s="12" t="str">
        <f>IF(OR(D5="Ja",D5="Nej",D5="Ved ikke"),"De fleste selskaber, vil have en form for personoplysninger f.eks. fra jeres ansatte/rekruttering. "&amp;"Derfor er det godt at lave et review på, om der er en opdateret IT-SIKKERHEDSPOLITIK, PERSONDATAPOLITIK, SLETTEPOLITIK, samt at I ikke indhenter for mange cookies og lign.","")</f>
        <v/>
      </c>
      <c r="F5" s="12" t="str">
        <f>IF(OR(E5="I skal ikke foretage jer yderligere",E5=""),"","Ri kan hjælpe med en oversigt over, hvor I opbevarer persondata (SYSTEM/LEVERANDØROVERSIGT).
I skal også holde øje med,"&amp;" at data, der ikke længere er hjemmel til at opbevare bliver slettet, hvorfor I skal have udarbejdet en"&amp;" slettepolitik og igangsat sletning f.eks. via planlagte driftskørsler. ")</f>
        <v/>
      </c>
      <c r="G5" s="6"/>
    </row>
    <row r="6" spans="1:11" ht="236.25" customHeight="1" x14ac:dyDescent="0.25">
      <c r="B6" s="16">
        <v>3</v>
      </c>
      <c r="C6" s="10" t="s">
        <v>13</v>
      </c>
      <c r="D6" s="4"/>
      <c r="E6" s="12" t="str">
        <f>IF(D6="Nej","I skal ikke foretage jer yderligere",IF(OR(D6="Ved ikke",D6="Ja"),"I er omfattet af persondataforordningskrav fra artikel 24, og I skal føre tilsyn med jeres leverandører."&amp;" Det anbefales at have en SYSTEM/LEVERANDØROVERSIGT.
At føre tilsyn vil f.eks. være at I for kritiske leverandører beder om  ISAE 3000 erklæring om persondata-håndtering. ",""))</f>
        <v/>
      </c>
      <c r="F6" s="12" t="str">
        <f>IF(OR(E6="I skal ikke foretage jer yderligere",E6=""),"","Ri kan hjælpe med at opbygge en PRAKTISK OVERSIGT, der fremhæver, hvilke leverandører, I skal bede om ISAE ERKLÆRINGER fra.")</f>
        <v/>
      </c>
    </row>
    <row r="7" spans="1:11" ht="236.25" customHeight="1" x14ac:dyDescent="0.25">
      <c r="B7" s="16">
        <v>4</v>
      </c>
      <c r="C7" s="10" t="s">
        <v>17</v>
      </c>
      <c r="D7" s="4"/>
      <c r="E7" s="12" t="str">
        <f>IF(D7="Nej","I skal ikke foretage jer yderligere",IF(D7="Ja"," I er omfattet af krav i artikel 30, hvorfor I skal føre tilsyn med jeres leverandører."&amp;" Det anbefales at have en system/leverandøroversigt. At føre tilsyn vil f.eks. være at I for kritiske leverandører beder om ISAE 3402 om Generelle it-kontroller."&amp;" 
At have en system/leverandøroversigt er også et underpunkt i  gennemgang af de generelle it-kontroller. ",IF(D7="Ved ikke"," I kan være omfattet af krav i artikel 30, hvorfor I skal føre tilsyn med jeres leverandører."&amp;" Det anbefales at have en system/leverandøroversigt. At føre tilsyn vil f.eks. være at I for kritiske leverandører beder om ISAE 3402 om Generelle it-kontroller."&amp;" 
At have en system/leverandøroversigt er også et underpunkt i  gennemgang af de generelle it-kontroller. ","")))</f>
        <v/>
      </c>
      <c r="F7" s="12" t="str">
        <f>IF(OR(E7="I skal ikke foretage jer yderligere",E7=""),"","Ri kan hjælpe med at opbygge en praktisk oversigt, der fremhæver, hvilke leverandører I skal bede om erklæringer fra.")</f>
        <v/>
      </c>
    </row>
    <row r="8" spans="1:11" ht="236.25" customHeight="1" x14ac:dyDescent="0.25">
      <c r="B8" s="16">
        <v>5</v>
      </c>
      <c r="C8" s="10" t="s">
        <v>7</v>
      </c>
      <c r="D8" s="4"/>
      <c r="E8" s="12" t="str">
        <f>IF(D8="Ja","I skal ikke foretage jer yderligere",IF(OR(D8="Ved ikke",D8="Nej"),"En it-sikkerhedspolitik er afgørende for at beskytte et selskabs data, systemer og infrastruktur mod cybertrusler, fejl og misbrug. Den fungerer som et "&amp;"regelsæt, der sikrer, at alle medarbejdere og samarbejdspartnere forstår, hvordan de skal håndtere it-sikkerhed i organisationen.
"&amp;"
En IT-SIKKERHEDSPOLITIK skal gennemgås min. årligt og ved større organisatoriske og tekniske ændringer. "&amp;"Sker det ?",""))</f>
        <v/>
      </c>
      <c r="F8" s="12" t="str">
        <f>IF(OR(E8="I skal ikke foretage jer yderligere",E8=""),"","Ri kan hjælpe med at udarbejde ny IT-SIKKERHEDSPOLITIK eller gennemgå jeres nuværende og pege jer i retning af, hvor der evt. er forbedringer. ")</f>
        <v/>
      </c>
    </row>
    <row r="9" spans="1:11" ht="236.25" customHeight="1" x14ac:dyDescent="0.25">
      <c r="B9" s="16">
        <v>6</v>
      </c>
      <c r="C9" s="10" t="s">
        <v>8</v>
      </c>
      <c r="D9" s="4"/>
      <c r="E9" s="12" t="str">
        <f>IF(D9="Ja","I skal ikke foretage jer yderligere",IF(OR(D9="Ved ikke",D9="Nej"),"En beredskabstest ligger som et underpunkt til en BEREDSKABSPLAN."&amp;"
BEREDSKABSTEST er mere end at tjekke, at der er backup og foretage en filrestore i ny og næ. "&amp;"Her skal skal I f.eks. forestille jer, hvad I gør, hvis forskellige sandsynlige scenarier opstår f.eks. at I bliver ramt af et hackerangreb. "&amp;"
Her er i underlagt krav i artikel 32. Det dur ikke at stå med et system, "&amp;"der ikke kan genetableres - og det vil også øge hastigheden, hvormed I kan komme i luften igen, "&amp;"hvis I tester og dokumenterer roller og metode. ",""))</f>
        <v/>
      </c>
      <c r="F9" s="12" t="str">
        <f>IF(OR(E9="I skal ikke foretage jer yderligere",E9=""),"","Er jeres BEREDSKABSPLAN udarbejdet og up to date?  "&amp;"Ri kan foretage et 'IT-SUNDHEDSTJEK af den eksisterende plan'."&amp;"
Ri kan via workshops hjælpe jer til at få udarbejdet en beredskabsplan, hvis I ingen har samt være facilitator ved en beredskabstest. ")</f>
        <v/>
      </c>
    </row>
    <row r="10" spans="1:11" ht="236.25" customHeight="1" x14ac:dyDescent="0.25">
      <c r="B10" s="16">
        <v>7</v>
      </c>
      <c r="C10" s="10" t="s">
        <v>6</v>
      </c>
      <c r="D10" s="4"/>
      <c r="E10" s="12" t="str">
        <f>IF(OR(D10="Ved ikke",D10="Ja",D10="Nej"),"Vær opmærksom på at der er kommet en 'AI ACT'.
Hvis I ikke er startet, men påtænker at gå den vej, da sørg for god planlægning forinden, så I ikke kommer i luften med en løsning, der ikke lever op til lovgivningen. ","")</f>
        <v/>
      </c>
      <c r="F10" s="12" t="str">
        <f>IF(OR(E10="I skal ikke foretage jer yderligere",E10=""),"","Ri kan komme med input til, hvordan I kommer i gang med 'AI ACT' EFTERLEVELSE.")</f>
        <v/>
      </c>
    </row>
    <row r="11" spans="1:11" ht="236.25" customHeight="1" x14ac:dyDescent="0.25">
      <c r="B11" s="16">
        <v>8</v>
      </c>
      <c r="C11" s="10" t="s">
        <v>4</v>
      </c>
      <c r="D11" s="4"/>
      <c r="E11" s="12" t="str">
        <f>IF(D11="","",IF(OR(D11="Ved ikke",D11="Ja",D11="Nej"),"Her sætter vi fokus på PERSONAFHÆNGIGHED.
Selv, når I har mere end en person med kendskab til jeres it-setup,"&amp;" er setup så dokumenteret, så I kan fortsætte en STABIL DRIFT uden jeres nuværende 'it-medarbejdere'?"&amp;"  Eller jeres eventuelle eksterne it-support medarbejder? ",""))</f>
        <v/>
      </c>
      <c r="F11" s="12" t="str">
        <f>IF(OR(E11="I skal ikke foretage jer yderligere",E11=""),"","Ri kan bidrage med, at I får et IT-SUNDHEDSTJEK.
 "&amp;"Et it-sundhedstjek, der ser på jeres generelle it-kontroller og risici, som stor personafhængighed, "&amp;"opbygning af AD, funktionsadskillelse, netværk, driftssikkerhed mm.")</f>
        <v/>
      </c>
    </row>
    <row r="12" spans="1:11" ht="236.25" customHeight="1" x14ac:dyDescent="0.25">
      <c r="B12" s="16">
        <v>9</v>
      </c>
      <c r="C12" s="10" t="s">
        <v>5</v>
      </c>
      <c r="D12" s="4"/>
      <c r="E12" s="12" t="str">
        <f>IF(D12="","",IF(OR(D12="Ved ikke",D12="Ja",D12="Nej"),"Det anbefales at alle administrative konti - anvendes tilknyttet en bruger, "&amp;"så det fremgår, hvem i it, der har logget ind og hvornår. 
Hertil kommer, at det er vigtigt ikke at blive lukket ude af eget system, "&amp;"hvorfor det anbefales at have en kuvert/password manager med 'administrator-koden' i et pengeskab - og at der f.eks. kommer en alarm, hvis nogle benytter en administrator kode til at logge på.  "&amp;"Dette omtales også som en 'break the glass kode'.",""))</f>
        <v/>
      </c>
      <c r="F12" s="12" t="str">
        <f>IF(OR(E12="I skal ikke foretage jer yderligere",E12=""),"","Ri kan bidrage med, hvad der er BEST IT-PRACTISE for at organisationen f.eks. "&amp;"ikke får en  krise, mens it-medarbejderne er syge eller I får en 'sur medarbejder', der låser hele it-systemet "&amp;"osv.
Dvs, et IT-SUNDHEDSTJEK på de Generelle it-kontroller. ")</f>
        <v/>
      </c>
    </row>
    <row r="13" spans="1:11" ht="236.25" customHeight="1" x14ac:dyDescent="0.25">
      <c r="B13" s="16">
        <v>10</v>
      </c>
      <c r="C13" s="10" t="s">
        <v>14</v>
      </c>
      <c r="D13" s="4"/>
      <c r="E13" s="12" t="str">
        <f>IF(D13="","",IF(OR(D13="Ved ikke",D13="Ja",D13="Nej"),"RISIKOVURDERINGEN er et af de mest centrale dokumenter for ledelsen og bestyrelsen at være orienteret om. "&amp;"Hvis f.eks.  IT fortæller, at der er et stort sikkerhedshul, og der ikke bliver bevilliget penge dertil, "&amp;"hvem har så ansvaret? Modsat kan det også i sjældne tilfælde være at jeres egen it-organisation ikke får øje på de risici, de evt. står overfor før en krise opstår. "&amp;"
Punkterne i risikovurderingen er underpunkter til DE GENERELLE IT-KONTROLLER. "&amp;"Alle kan blive ramt af it-hændelser, der er dog en stor hjælp at hente, hvis I sørger for god compliance dokumentation, løbende awareness træning af medarbejdere,"&amp;" og får testet jeres beredsskabsplaner af. Derfor endnu et spørgsmål, "&amp;"hvor gode er I til sidstnævnte?",""))</f>
        <v/>
      </c>
      <c r="F13" s="12" t="str">
        <f>IF(OR(E13="I skal ikke foretage jer yderligere",E13=""),"","En RISIKOANALYSE med brug af lyskrydsfarver - gør det hurtigt for en ledelse/bestyrelse at se, hvilke risici der ikke er håndteret.
Ri kan hjælpe med at udarbejde risikoanalyse med udgangspunkt i sandsynlighed og "&amp;"konsekvens - på baggrund af jeres GENERELLE IT-KONTROLLER")</f>
        <v/>
      </c>
    </row>
    <row r="14" spans="1:11" ht="236.25" customHeight="1" x14ac:dyDescent="0.25">
      <c r="B14" s="16">
        <v>12</v>
      </c>
      <c r="C14" s="10" t="s">
        <v>15</v>
      </c>
      <c r="D14" s="4"/>
      <c r="E14" s="12" t="str">
        <f>IF(D14="Nej","I skal ikke foretage jer yderligere",IF(OR(D14="Ved ikke",D14="Ja",D14="Nej"),"Hvis du har svaret ja eller ved ikke, da skal I undersøge, om I er omfattet af Net- og Informationssikkerhedsdirektivet (NIS2) om forsyningssikkerhed. ",""))</f>
        <v/>
      </c>
      <c r="F14" s="12" t="str">
        <f>IF(OR(E14="I skal ikke foretage jer yderligere",E14=""),"","Ri kan hjælpe med afklaringen samt at udarbejde en NIS2 erklæring, hvis I er berørt. "&amp;"
Som ved GDPR er der også bøder mht. NIS2, hvis man ikke lever op til lovkravene. ")</f>
        <v/>
      </c>
    </row>
    <row r="15" spans="1:11" ht="236.25" customHeight="1" x14ac:dyDescent="0.25">
      <c r="B15" s="16">
        <v>13</v>
      </c>
      <c r="C15" s="11" t="s">
        <v>18</v>
      </c>
      <c r="D15" s="4"/>
      <c r="E15" s="12" t="str">
        <f>IF(D15="Ja","Det gælder om at undgå at skulle betale bøder – snarere end om likviditeten er til stede. "&amp;"Beregningen er medtaget, for at I kan holde en bødestørrelse op imod en investering i forbedringer.",IF(OR(D15="Ved ikke",D15="Nej"),"Der er gået mange år siden GDPR blev indført (maj 2018), derfor er der ingen 'jamen' hos Datatilsynet, det er at betale GDPR-bøden."&amp;" Hertil kommer udstilling på Datatilsynets hjemmeside, hvilket ikke er godt for selskabets renome.
 "&amp;"
At være udsat for et hackerangreb kan have konsekvenser både i forhold til tid og penge til"&amp;" f.eks. konsulenthjælp.
Det er typisk BILLIGERE at FOREBYGGE end at REPARERE på bagkant. ",""))</f>
        <v/>
      </c>
      <c r="F15" s="12" t="str">
        <f>IF(OR(E15="I skal ikke foretage jer yderligere",E15=""),"","Ri kan give input til, hvordan I lever op til best practise i forhold til GDPR, og at der er styr på de GENERELLE IT-KONTROLLER, "&amp;"der sikrer god 'it-hygiejne'.
Der er imidlertid ingen garantier i forhold til at blive ramt af et hackerangreb, "&amp;"men sandsynligheden kan nedsættes med gode it-kontroller og LØBENDE AWARENESS-TRÆNING til medarbejderne. ")</f>
        <v/>
      </c>
      <c r="H15" s="7"/>
    </row>
    <row r="16" spans="1:11" x14ac:dyDescent="0.25">
      <c r="B16" s="17"/>
      <c r="C16" s="20"/>
      <c r="D16" s="20"/>
      <c r="E16" s="20"/>
      <c r="F16" s="20"/>
      <c r="H16" s="7"/>
    </row>
    <row r="17" spans="1:6" ht="21" x14ac:dyDescent="0.25">
      <c r="B17" s="18"/>
      <c r="C17" s="23" t="str">
        <f>IF(COUNTA(D4:D15)=ROWS(D4:D15),"Ri takker for din besvarelse","Besvarelse mangler")</f>
        <v>Besvarelse mangler</v>
      </c>
      <c r="E17" s="26" t="s">
        <v>10</v>
      </c>
      <c r="F17" s="26"/>
    </row>
    <row r="18" spans="1:6" ht="30" customHeight="1" x14ac:dyDescent="0.25">
      <c r="B18" s="19"/>
      <c r="C18" s="22"/>
      <c r="D18" s="22"/>
      <c r="E18" s="22"/>
      <c r="F18" s="22"/>
    </row>
    <row r="19" spans="1:6" hidden="1" x14ac:dyDescent="0.25">
      <c r="A19" s="9"/>
      <c r="B19" s="21"/>
    </row>
  </sheetData>
  <sheetProtection algorithmName="SHA-512" hashValue="/GIe47if5752tlTO/HbIGCW688J7MQwX4I4DO8yIkAhwMR+pS3W6Xz0WTf3HDM1QWKnyybtIJAKDwsCQvH8/6Q==" saltValue="fdhrTzfZ5bDq3l2skRe/xg==" spinCount="100000" sheet="1" objects="1" selectLockedCells="1"/>
  <mergeCells count="3">
    <mergeCell ref="H3:J3"/>
    <mergeCell ref="B2:F2"/>
    <mergeCell ref="E17:F17"/>
  </mergeCells>
  <conditionalFormatting sqref="C17">
    <cfRule type="cellIs" dxfId="36" priority="4" operator="equal">
      <formula>"Besvarelse mangler"</formula>
    </cfRule>
  </conditionalFormatting>
  <conditionalFormatting sqref="D4">
    <cfRule type="expression" dxfId="35" priority="36">
      <formula>$D$4="Ved ikke"</formula>
    </cfRule>
    <cfRule type="expression" dxfId="34" priority="38">
      <formula>$D$4="Nej"</formula>
    </cfRule>
    <cfRule type="expression" dxfId="33" priority="46">
      <formula>$D$4="Ja"</formula>
    </cfRule>
  </conditionalFormatting>
  <conditionalFormatting sqref="D5">
    <cfRule type="expression" dxfId="32" priority="44">
      <formula>$D$5="Ja"</formula>
    </cfRule>
    <cfRule type="expression" dxfId="31" priority="35">
      <formula>$D$5="Nej"</formula>
    </cfRule>
    <cfRule type="expression" dxfId="30" priority="34">
      <formula>$D$5="Ved ikke"</formula>
    </cfRule>
  </conditionalFormatting>
  <conditionalFormatting sqref="D6">
    <cfRule type="expression" dxfId="29" priority="41">
      <formula>$D$6="Ja"</formula>
    </cfRule>
    <cfRule type="expression" dxfId="28" priority="29">
      <formula>$D$6="Nej"</formula>
    </cfRule>
    <cfRule type="expression" dxfId="27" priority="28">
      <formula>$D$6="Ved ikke"</formula>
    </cfRule>
  </conditionalFormatting>
  <conditionalFormatting sqref="D7">
    <cfRule type="expression" dxfId="26" priority="27">
      <formula>$D$7="Nej"</formula>
    </cfRule>
    <cfRule type="expression" dxfId="25" priority="26">
      <formula>$D$7="Ved ikke"</formula>
    </cfRule>
    <cfRule type="expression" dxfId="24" priority="40">
      <formula>$D$7="Ja"</formula>
    </cfRule>
  </conditionalFormatting>
  <conditionalFormatting sqref="D8">
    <cfRule type="expression" dxfId="23" priority="23">
      <formula>$D$8="Nej"</formula>
    </cfRule>
    <cfRule type="expression" dxfId="22" priority="25">
      <formula>$D$8="Ja"</formula>
    </cfRule>
    <cfRule type="expression" dxfId="21" priority="24">
      <formula>$D$8="Ved ikke"</formula>
    </cfRule>
  </conditionalFormatting>
  <conditionalFormatting sqref="D9">
    <cfRule type="expression" dxfId="20" priority="21">
      <formula>$D$9="Ved ikke"</formula>
    </cfRule>
    <cfRule type="expression" dxfId="19" priority="22">
      <formula>$D$9="Ja"</formula>
    </cfRule>
    <cfRule type="expression" dxfId="18" priority="20">
      <formula>$D$9="Nej"</formula>
    </cfRule>
  </conditionalFormatting>
  <conditionalFormatting sqref="D10">
    <cfRule type="expression" dxfId="17" priority="30">
      <formula>$D$10="Ved ikke"</formula>
    </cfRule>
    <cfRule type="expression" dxfId="16" priority="31">
      <formula>$D$10="Nej"</formula>
    </cfRule>
    <cfRule type="expression" dxfId="15" priority="42">
      <formula>$D$10="Ja"</formula>
    </cfRule>
  </conditionalFormatting>
  <conditionalFormatting sqref="D11">
    <cfRule type="expression" dxfId="14" priority="19">
      <formula>$D$11="Ja"</formula>
    </cfRule>
    <cfRule type="expression" dxfId="13" priority="18">
      <formula>$D$11="Nej"</formula>
    </cfRule>
    <cfRule type="expression" dxfId="12" priority="17">
      <formula>$D$11="Ved ikke"</formula>
    </cfRule>
  </conditionalFormatting>
  <conditionalFormatting sqref="D12">
    <cfRule type="expression" dxfId="11" priority="16">
      <formula>$D$12="Ja"</formula>
    </cfRule>
    <cfRule type="expression" dxfId="10" priority="15">
      <formula>$D$12="Nej"</formula>
    </cfRule>
    <cfRule type="expression" dxfId="9" priority="13">
      <formula>$D$12="Ved ikke"</formula>
    </cfRule>
  </conditionalFormatting>
  <conditionalFormatting sqref="D13">
    <cfRule type="expression" dxfId="8" priority="12">
      <formula>$D$13="Ja"</formula>
    </cfRule>
    <cfRule type="expression" dxfId="7" priority="11">
      <formula>$D$13="Nej"</formula>
    </cfRule>
    <cfRule type="expression" dxfId="6" priority="10">
      <formula>$D$13="Ved ikke"</formula>
    </cfRule>
  </conditionalFormatting>
  <conditionalFormatting sqref="D14">
    <cfRule type="expression" dxfId="5" priority="39">
      <formula>$D$14="Ja"</formula>
    </cfRule>
    <cfRule type="expression" dxfId="4" priority="9">
      <formula>$D$14="Nej"</formula>
    </cfRule>
    <cfRule type="expression" dxfId="3" priority="8">
      <formula>$D$14="Ved ikke"</formula>
    </cfRule>
  </conditionalFormatting>
  <conditionalFormatting sqref="D15">
    <cfRule type="expression" dxfId="2" priority="6">
      <formula>$D$15="Nej"</formula>
    </cfRule>
    <cfRule type="expression" dxfId="1" priority="7">
      <formula>$D$15="Ja"</formula>
    </cfRule>
    <cfRule type="expression" dxfId="0" priority="5">
      <formula>$D$15="Ved ikke"</formula>
    </cfRule>
  </conditionalFormatting>
  <dataValidations count="2">
    <dataValidation type="list" allowBlank="1" showInputMessage="1" showErrorMessage="1" sqref="D4" xr:uid="{A2847A0B-9E12-4C8C-85D8-47B493B9185A}">
      <formula1>"Ja,Nej,Ved Ikke"</formula1>
    </dataValidation>
    <dataValidation type="list" allowBlank="1" showInputMessage="1" showErrorMessage="1" sqref="D5:D15" xr:uid="{1848716A-1B68-4EFD-862D-A6B2248699D8}">
      <formula1>"Ja,Nej,Ved ikke"</formula1>
    </dataValidation>
  </dataValidations>
  <pageMargins left="0" right="0" top="0" bottom="0" header="0" footer="0"/>
  <pageSetup paperSize="8" scale="5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Selskab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 statsautoriseret revisionspartnerselskab - hvor er din organisation på skalaen?</dc:title>
  <dc:creator>Lene Hoffmann Sørensen</dc:creator>
  <cp:lastModifiedBy>Klemme Madsen</cp:lastModifiedBy>
  <cp:lastPrinted>2025-03-10T13:14:34Z</cp:lastPrinted>
  <dcterms:created xsi:type="dcterms:W3CDTF">2024-09-05T13:52:12Z</dcterms:created>
  <dcterms:modified xsi:type="dcterms:W3CDTF">2026-08-10T06:51:26Z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kumentnummer">
    <vt:lpwstr>252420774</vt:lpwstr>
  </property>
  <property fmtid="{D5CDD505-2E9C-101B-9397-08002B2CF9AE}" pid="3" name="Attention">
    <vt:lpwstr/>
  </property>
  <property fmtid="{D5CDD505-2E9C-101B-9397-08002B2CF9AE}" pid="4" name="UnderskriverNavn">
    <vt:lpwstr/>
  </property>
  <property fmtid="{D5CDD505-2E9C-101B-9397-08002B2CF9AE}" pid="5" name="UnderskriverTitel">
    <vt:lpwstr/>
  </property>
  <property fmtid="{D5CDD505-2E9C-101B-9397-08002B2CF9AE}" pid="6" name="UnderskriverMail">
    <vt:lpwstr/>
  </property>
  <property fmtid="{D5CDD505-2E9C-101B-9397-08002B2CF9AE}" pid="7" name="UnderskriverTlf">
    <vt:lpwstr/>
  </property>
  <property fmtid="{D5CDD505-2E9C-101B-9397-08002B2CF9AE}" pid="8" name="Brugerinit">
    <vt:lpwstr/>
  </property>
  <property fmtid="{D5CDD505-2E9C-101B-9397-08002B2CF9AE}" pid="9" name="KundeNavn">
    <vt:lpwstr/>
  </property>
  <property fmtid="{D5CDD505-2E9C-101B-9397-08002B2CF9AE}" pid="10" name="Persontilknyttet">
    <vt:lpwstr/>
  </property>
  <property fmtid="{D5CDD505-2E9C-101B-9397-08002B2CF9AE}" pid="11" name="OpretDato">
    <vt:lpwstr>09-04-2025</vt:lpwstr>
  </property>
  <property fmtid="{D5CDD505-2E9C-101B-9397-08002B2CF9AE}" pid="12" name="Dokumentnavn">
    <vt:lpwstr>2025_Selskabsrevision - hvor er din organisation på skalaen?</vt:lpwstr>
  </property>
  <property fmtid="{D5CDD505-2E9C-101B-9397-08002B2CF9AE}" pid="13" name="Emne">
    <vt:lpwstr/>
  </property>
  <property fmtid="{D5CDD505-2E9C-101B-9397-08002B2CF9AE}" pid="14" name="Færdiggørelsesdato">
    <vt:lpwstr/>
  </property>
  <property fmtid="{D5CDD505-2E9C-101B-9397-08002B2CF9AE}" pid="15" name="CVRnr">
    <vt:lpwstr/>
  </property>
  <property fmtid="{D5CDD505-2E9C-101B-9397-08002B2CF9AE}" pid="16" name="Banknavn">
    <vt:lpwstr/>
  </property>
  <property fmtid="{D5CDD505-2E9C-101B-9397-08002B2CF9AE}" pid="17" name="Bankby">
    <vt:lpwstr/>
  </property>
  <property fmtid="{D5CDD505-2E9C-101B-9397-08002B2CF9AE}" pid="18" name="Bankvejnavn1">
    <vt:lpwstr/>
  </property>
  <property fmtid="{D5CDD505-2E9C-101B-9397-08002B2CF9AE}" pid="19" name="Bankvejnavn2">
    <vt:lpwstr/>
  </property>
  <property fmtid="{D5CDD505-2E9C-101B-9397-08002B2CF9AE}" pid="20" name="Bankpostnummer">
    <vt:lpwstr/>
  </property>
  <property fmtid="{D5CDD505-2E9C-101B-9397-08002B2CF9AE}" pid="21" name="Balancedag">
    <vt:lpwstr/>
  </property>
  <property fmtid="{D5CDD505-2E9C-101B-9397-08002B2CF9AE}" pid="22" name="Brugeremail">
    <vt:lpwstr>lhs@ri.dk</vt:lpwstr>
  </property>
  <property fmtid="{D5CDD505-2E9C-101B-9397-08002B2CF9AE}" pid="23" name="SRgruppen">
    <vt:lpwstr/>
  </property>
  <property fmtid="{D5CDD505-2E9C-101B-9397-08002B2CF9AE}" pid="24" name="Underskriftsdato">
    <vt:lpwstr/>
  </property>
  <property fmtid="{D5CDD505-2E9C-101B-9397-08002B2CF9AE}" pid="25" name="Ikkekundespecifik">
    <vt:lpwstr/>
  </property>
  <property fmtid="{D5CDD505-2E9C-101B-9397-08002B2CF9AE}" pid="26" name="Navn2">
    <vt:lpwstr/>
  </property>
  <property fmtid="{D5CDD505-2E9C-101B-9397-08002B2CF9AE}" pid="27" name="Brugertitel">
    <vt:lpwstr/>
  </property>
  <property fmtid="{D5CDD505-2E9C-101B-9397-08002B2CF9AE}" pid="28" name="Brugernavn">
    <vt:lpwstr/>
  </property>
  <property fmtid="{D5CDD505-2E9C-101B-9397-08002B2CF9AE}" pid="29" name="KontorAdresse2">
    <vt:lpwstr/>
  </property>
  <property fmtid="{D5CDD505-2E9C-101B-9397-08002B2CF9AE}" pid="30" name="KontorBy">
    <vt:lpwstr/>
  </property>
  <property fmtid="{D5CDD505-2E9C-101B-9397-08002B2CF9AE}" pid="31" name="KontorFax">
    <vt:lpwstr/>
  </property>
  <property fmtid="{D5CDD505-2E9C-101B-9397-08002B2CF9AE}" pid="32" name="KontorGade">
    <vt:lpwstr/>
  </property>
  <property fmtid="{D5CDD505-2E9C-101B-9397-08002B2CF9AE}" pid="33" name="KontorNavn">
    <vt:lpwstr/>
  </property>
  <property fmtid="{D5CDD505-2E9C-101B-9397-08002B2CF9AE}" pid="34" name="KontorPostnr">
    <vt:lpwstr/>
  </property>
  <property fmtid="{D5CDD505-2E9C-101B-9397-08002B2CF9AE}" pid="35" name="KundeNr">
    <vt:lpwstr>0int</vt:lpwstr>
  </property>
  <property fmtid="{D5CDD505-2E9C-101B-9397-08002B2CF9AE}" pid="36" name="Kontor">
    <vt:lpwstr/>
  </property>
  <property fmtid="{D5CDD505-2E9C-101B-9397-08002B2CF9AE}" pid="37" name="KundeFuldadr">
    <vt:lpwstr/>
  </property>
  <property fmtid="{D5CDD505-2E9C-101B-9397-08002B2CF9AE}" pid="38" name="KundeNavnudenadresse">
    <vt:lpwstr/>
  </property>
  <property fmtid="{D5CDD505-2E9C-101B-9397-08002B2CF9AE}" pid="39" name="KundeBy">
    <vt:lpwstr/>
  </property>
  <property fmtid="{D5CDD505-2E9C-101B-9397-08002B2CF9AE}" pid="40" name="Regnskabsaar">
    <vt:lpwstr/>
  </property>
  <property fmtid="{D5CDD505-2E9C-101B-9397-08002B2CF9AE}" pid="41" name="Kundenavn2">
    <vt:lpwstr/>
  </property>
  <property fmtid="{D5CDD505-2E9C-101B-9397-08002B2CF9AE}" pid="42" name="Kundeadresse">
    <vt:lpwstr/>
  </property>
  <property fmtid="{D5CDD505-2E9C-101B-9397-08002B2CF9AE}" pid="43" name="Kundegade">
    <vt:lpwstr/>
  </property>
  <property fmtid="{D5CDD505-2E9C-101B-9397-08002B2CF9AE}" pid="44" name="Kundeadresse2">
    <vt:lpwstr/>
  </property>
  <property fmtid="{D5CDD505-2E9C-101B-9397-08002B2CF9AE}" pid="45" name="Kundepostnummer">
    <vt:lpwstr/>
  </property>
  <property fmtid="{D5CDD505-2E9C-101B-9397-08002B2CF9AE}" pid="46" name="Bestyrelsesformand">
    <vt:lpwstr/>
  </property>
  <property fmtid="{D5CDD505-2E9C-101B-9397-08002B2CF9AE}" pid="47" name="Direktør">
    <vt:lpwstr/>
  </property>
  <property fmtid="{D5CDD505-2E9C-101B-9397-08002B2CF9AE}" pid="48" name="Bestyrelsesmedlem01">
    <vt:lpwstr/>
  </property>
  <property fmtid="{D5CDD505-2E9C-101B-9397-08002B2CF9AE}" pid="49" name="Bestyrelsesmedlem02">
    <vt:lpwstr/>
  </property>
  <property fmtid="{D5CDD505-2E9C-101B-9397-08002B2CF9AE}" pid="50" name="Bestyrelsesmedlem03">
    <vt:lpwstr/>
  </property>
  <property fmtid="{D5CDD505-2E9C-101B-9397-08002B2CF9AE}" pid="51" name="Bestyrelsesmedlem04">
    <vt:lpwstr/>
  </property>
  <property fmtid="{D5CDD505-2E9C-101B-9397-08002B2CF9AE}" pid="52" name="Bestyrelsesmedlem05">
    <vt:lpwstr/>
  </property>
  <property fmtid="{D5CDD505-2E9C-101B-9397-08002B2CF9AE}" pid="53" name="Bestyrelsesmedlem06">
    <vt:lpwstr/>
  </property>
  <property fmtid="{D5CDD505-2E9C-101B-9397-08002B2CF9AE}" pid="54" name="Bestyrelsesmedlem07">
    <vt:lpwstr/>
  </property>
  <property fmtid="{D5CDD505-2E9C-101B-9397-08002B2CF9AE}" pid="55" name="Bestyrelsesmedlem08">
    <vt:lpwstr/>
  </property>
  <property fmtid="{D5CDD505-2E9C-101B-9397-08002B2CF9AE}" pid="56" name="Bestyrelsesmedlem09">
    <vt:lpwstr/>
  </property>
  <property fmtid="{D5CDD505-2E9C-101B-9397-08002B2CF9AE}" pid="57" name="Bestyrelsesmedlem10">
    <vt:lpwstr/>
  </property>
  <property fmtid="{D5CDD505-2E9C-101B-9397-08002B2CF9AE}" pid="58" name="Bestyrelsesmedlem11">
    <vt:lpwstr/>
  </property>
  <property fmtid="{D5CDD505-2E9C-101B-9397-08002B2CF9AE}" pid="59" name="Direktør2">
    <vt:lpwstr/>
  </property>
  <property fmtid="{D5CDD505-2E9C-101B-9397-08002B2CF9AE}" pid="60" name="Bestyrelsesmedlem13">
    <vt:lpwstr/>
  </property>
  <property fmtid="{D5CDD505-2E9C-101B-9397-08002B2CF9AE}" pid="61" name="Bestyrelsesmedlem12">
    <vt:lpwstr/>
  </property>
  <property fmtid="{D5CDD505-2E9C-101B-9397-08002B2CF9AE}" pid="62" name="Bestyrelsesmedlem14">
    <vt:lpwstr/>
  </property>
  <property fmtid="{D5CDD505-2E9C-101B-9397-08002B2CF9AE}" pid="63" name="Bestyrelsesmedlem15">
    <vt:lpwstr/>
  </property>
  <property fmtid="{D5CDD505-2E9C-101B-9397-08002B2CF9AE}" pid="64" name="Bestyrelsesmedlem16">
    <vt:lpwstr/>
  </property>
  <property fmtid="{D5CDD505-2E9C-101B-9397-08002B2CF9AE}" pid="65" name="Bestyrelsesmedlem17">
    <vt:lpwstr/>
  </property>
  <property fmtid="{D5CDD505-2E9C-101B-9397-08002B2CF9AE}" pid="66" name="Bestyrelsesmedlem18">
    <vt:lpwstr/>
  </property>
  <property fmtid="{D5CDD505-2E9C-101B-9397-08002B2CF9AE}" pid="67" name="Bestyrelsesmedlem19">
    <vt:lpwstr/>
  </property>
  <property fmtid="{D5CDD505-2E9C-101B-9397-08002B2CF9AE}" pid="68" name="Bestyrelsesmedlem20">
    <vt:lpwstr/>
  </property>
  <property fmtid="{D5CDD505-2E9C-101B-9397-08002B2CF9AE}" pid="69" name="Bestyrelsesmedlem21">
    <vt:lpwstr/>
  </property>
  <property fmtid="{D5CDD505-2E9C-101B-9397-08002B2CF9AE}" pid="70" name="Bestyrelsesmedlem22">
    <vt:lpwstr/>
  </property>
  <property fmtid="{D5CDD505-2E9C-101B-9397-08002B2CF9AE}" pid="71" name="Bestyrelsesmedlem23">
    <vt:lpwstr/>
  </property>
  <property fmtid="{D5CDD505-2E9C-101B-9397-08002B2CF9AE}" pid="72" name="Bestyrelsesmedlem24">
    <vt:lpwstr/>
  </property>
  <property fmtid="{D5CDD505-2E9C-101B-9397-08002B2CF9AE}" pid="73" name="Bestyrelsesmedlem25">
    <vt:lpwstr/>
  </property>
  <property fmtid="{D5CDD505-2E9C-101B-9397-08002B2CF9AE}" pid="74" name="Bestyrelsesmedlem26">
    <vt:lpwstr/>
  </property>
  <property fmtid="{D5CDD505-2E9C-101B-9397-08002B2CF9AE}" pid="75" name="Bestyrelsesmedlem27">
    <vt:lpwstr/>
  </property>
  <property fmtid="{D5CDD505-2E9C-101B-9397-08002B2CF9AE}" pid="76" name="Bestyrelsesmedlem28">
    <vt:lpwstr/>
  </property>
  <property fmtid="{D5CDD505-2E9C-101B-9397-08002B2CF9AE}" pid="77" name="Bestyrelsesmedlem29">
    <vt:lpwstr/>
  </property>
  <property fmtid="{D5CDD505-2E9C-101B-9397-08002B2CF9AE}" pid="78" name="Author">
    <vt:lpwstr>Lene Hoffmann Sørensen</vt:lpwstr>
  </property>
  <property fmtid="{D5CDD505-2E9C-101B-9397-08002B2CF9AE}" pid="79" name="Title">
    <vt:lpwstr>2025_Selskabsrevision - hvor er din organisation på skalaen?</vt:lpwstr>
  </property>
  <property fmtid="{D5CDD505-2E9C-101B-9397-08002B2CF9AE}" pid="80" name="Company">
    <vt:lpwstr/>
  </property>
</Properties>
</file>